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Georg Keckl\Documents\job\2019 ab Mai\"/>
    </mc:Choice>
  </mc:AlternateContent>
  <xr:revisionPtr revIDLastSave="0" documentId="13_ncr:1_{C105B0C5-793F-4884-B53C-B6CE45B7121B}" xr6:coauthVersionLast="43" xr6:coauthVersionMax="43" xr10:uidLastSave="{00000000-0000-0000-0000-000000000000}"/>
  <bookViews>
    <workbookView xWindow="-120" yWindow="-120" windowWidth="29040" windowHeight="17640" activeTab="3" xr2:uid="{00000000-000D-0000-FFFF-FFFF00000000}"/>
  </bookViews>
  <sheets>
    <sheet name="Destatis 2016 Betriebe Hektar" sheetId="1" r:id="rId1"/>
    <sheet name="Destatis 16 öko- und konvivieh" sheetId="6" r:id="rId2"/>
    <sheet name="nur ha 2016" sheetId="2" r:id="rId3"/>
    <sheet name="Hauptverwertung" sheetId="3" r:id="rId4"/>
    <sheet name="Fruchtfolge auf Ackerl" sheetId="4" r:id="rId5"/>
  </sheets>
  <definedNames>
    <definedName name="_xlnm._FilterDatabase" localSheetId="0" hidden="1">'Destatis 2016 Betriebe Hektar'!$E$68:$F$87</definedName>
    <definedName name="_xlnm._FilterDatabase" localSheetId="4" hidden="1">'Fruchtfolge auf Ackerl'!$D$46:$D$48</definedName>
    <definedName name="_xlnm._FilterDatabase" localSheetId="3" hidden="1">Hauptverwertung!$D$52:$D$60</definedName>
    <definedName name="_xlnm._FilterDatabase" localSheetId="2" hidden="1">'nur ha 2016'!$D$49:$D$62</definedName>
    <definedName name="_xlnm.Print_Area" localSheetId="1">'Destatis 16 öko- und konvivieh'!$A$28:$T$57</definedName>
    <definedName name="_xlnm.Print_Area" localSheetId="0">'Destatis 2016 Betriebe Hektar'!$A$1:$B$124</definedName>
    <definedName name="_xlnm.Print_Area" localSheetId="4">'Fruchtfolge auf Ackerl'!$A$1:$B$83</definedName>
    <definedName name="_xlnm.Print_Area" localSheetId="3">Hauptverwertung!$A$1:$B$93</definedName>
    <definedName name="_xlnm.Print_Area" localSheetId="2">'nur ha 2016'!$A$1:$B$100</definedName>
    <definedName name="Druckbereich_Kontrollsumme" localSheetId="1">#REF!</definedName>
    <definedName name="Druckbereich_Kontrollsumme">#REF!</definedName>
    <definedName name="DRUCKBEREICH_prüf" localSheetId="1">#REF!</definedName>
    <definedName name="DRUCKBEREICH_prüf">#REF!</definedName>
    <definedName name="DruckbereichDM" localSheetId="1">#REF!</definedName>
    <definedName name="DruckbereichDM">#REF!</definedName>
    <definedName name="DruckbereichM" localSheetId="1">#REF!</definedName>
    <definedName name="DruckbereichM">#REF!</definedName>
    <definedName name="e2_1a" localSheetId="1" hidden="1">{#N/A,#N/A,FALSE,"e1_a";#N/A,#N/A,FALSE,"E2_1A";#N/A,#N/A,FALSE,"e2_3a";#N/A,#N/A,FALSE,"e2_2a"}</definedName>
    <definedName name="e2_1a" hidden="1">{#N/A,#N/A,FALSE,"e1_a";#N/A,#N/A,FALSE,"E2_1A";#N/A,#N/A,FALSE,"e2_3a";#N/A,#N/A,FALSE,"e2_2a"}</definedName>
    <definedName name="Erl" localSheetId="1" hidden="1">{#N/A,#N/A,FALSE,"e1_a";#N/A,#N/A,FALSE,"E2_1A";#N/A,#N/A,FALSE,"e2_3a";#N/A,#N/A,FALSE,"e2_2a"}</definedName>
    <definedName name="Erl" hidden="1">{#N/A,#N/A,FALSE,"e1_a";#N/A,#N/A,FALSE,"E2_1A";#N/A,#N/A,FALSE,"e2_3a";#N/A,#N/A,FALSE,"e2_2a"}</definedName>
    <definedName name="inal" localSheetId="1" hidden="1">{#N/A,#N/A,FALSE,"e1_a";#N/A,#N/A,FALSE,"E2_1A";#N/A,#N/A,FALSE,"e2_3a";#N/A,#N/A,FALSE,"e2_2a"}</definedName>
    <definedName name="inal" hidden="1">{#N/A,#N/A,FALSE,"e1_a";#N/A,#N/A,FALSE,"E2_1A";#N/A,#N/A,FALSE,"e2_3a";#N/A,#N/A,FALSE,"e2_2a"}</definedName>
    <definedName name="Tabelle" localSheetId="1" hidden="1">{#N/A,#N/A,FALSE,"e1_a";#N/A,#N/A,FALSE,"E2_1A";#N/A,#N/A,FALSE,"e2_3a";#N/A,#N/A,FALSE,"e2_2a"}</definedName>
    <definedName name="Tabelle" hidden="1">{#N/A,#N/A,FALSE,"e1_a";#N/A,#N/A,FALSE,"E2_1A";#N/A,#N/A,FALSE,"e2_3a";#N/A,#N/A,FALSE,"e2_2a"}</definedName>
    <definedName name="Tabelle5" localSheetId="1" hidden="1">{#N/A,#N/A,FALSE,"e1_a";#N/A,#N/A,FALSE,"E2_1A";#N/A,#N/A,FALSE,"e2_3a";#N/A,#N/A,FALSE,"e2_2a"}</definedName>
    <definedName name="Tabelle5" hidden="1">{#N/A,#N/A,FALSE,"e1_a";#N/A,#N/A,FALSE,"E2_1A";#N/A,#N/A,FALSE,"e2_3a";#N/A,#N/A,FALSE,"e2_2a"}</definedName>
    <definedName name="wrn.ernte_h6." localSheetId="1" hidden="1">{#N/A,#N/A,FALSE,"e1_a";#N/A,#N/A,FALSE,"E2_1A";#N/A,#N/A,FALSE,"e2_3a";#N/A,#N/A,FALSE,"e2_2a"}</definedName>
    <definedName name="wrn.ernte_h6." hidden="1">{#N/A,#N/A,FALSE,"e1_a";#N/A,#N/A,FALSE,"E2_1A";#N/A,#N/A,FALSE,"e2_3a";#N/A,#N/A,FALSE,"e2_2a"}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9" i="4" l="1"/>
  <c r="F62" i="3" l="1"/>
  <c r="F63" i="3"/>
  <c r="F64" i="3"/>
  <c r="F61" i="3"/>
  <c r="D67" i="3"/>
  <c r="F67" i="3" s="1"/>
  <c r="C67" i="3"/>
  <c r="D68" i="3"/>
  <c r="F68" i="3" s="1"/>
  <c r="C68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11" i="3"/>
  <c r="N10" i="1"/>
  <c r="N8" i="1"/>
  <c r="M8" i="1"/>
  <c r="D66" i="3" l="1"/>
  <c r="F66" i="3" s="1"/>
  <c r="C66" i="3"/>
  <c r="F12" i="4"/>
  <c r="F13" i="4"/>
  <c r="F53" i="4" s="1"/>
  <c r="F14" i="4"/>
  <c r="F15" i="4"/>
  <c r="H15" i="4" s="1"/>
  <c r="F16" i="4"/>
  <c r="F17" i="4"/>
  <c r="F18" i="4"/>
  <c r="H18" i="4" s="1"/>
  <c r="F19" i="4"/>
  <c r="F20" i="4"/>
  <c r="F21" i="4"/>
  <c r="H21" i="4" s="1"/>
  <c r="F22" i="4"/>
  <c r="F50" i="4" s="1"/>
  <c r="F23" i="4"/>
  <c r="H23" i="4" s="1"/>
  <c r="F24" i="4"/>
  <c r="F25" i="4"/>
  <c r="F26" i="4"/>
  <c r="F27" i="4"/>
  <c r="F28" i="4"/>
  <c r="F29" i="4"/>
  <c r="H29" i="4" s="1"/>
  <c r="F30" i="4"/>
  <c r="F31" i="4"/>
  <c r="H31" i="4" s="1"/>
  <c r="F32" i="4"/>
  <c r="F33" i="4"/>
  <c r="F34" i="4"/>
  <c r="F35" i="4"/>
  <c r="F36" i="4"/>
  <c r="F37" i="4"/>
  <c r="F38" i="4"/>
  <c r="F39" i="4"/>
  <c r="F40" i="4"/>
  <c r="F41" i="4"/>
  <c r="H41" i="4" s="1"/>
  <c r="F42" i="4"/>
  <c r="F43" i="4"/>
  <c r="F44" i="4"/>
  <c r="H44" i="4" s="1"/>
  <c r="F45" i="4"/>
  <c r="F46" i="4"/>
  <c r="H46" i="4" s="1"/>
  <c r="F47" i="4"/>
  <c r="F48" i="4"/>
  <c r="F11" i="4"/>
  <c r="H11" i="4" s="1"/>
  <c r="E49" i="4"/>
  <c r="E40" i="4"/>
  <c r="E19" i="4"/>
  <c r="E33" i="4"/>
  <c r="G33" i="4" s="1"/>
  <c r="E28" i="4"/>
  <c r="G28" i="4" s="1"/>
  <c r="E47" i="4"/>
  <c r="E37" i="4"/>
  <c r="G37" i="4" s="1"/>
  <c r="E23" i="4"/>
  <c r="G23" i="4" s="1"/>
  <c r="I23" i="4" s="1"/>
  <c r="E35" i="4"/>
  <c r="G35" i="4" s="1"/>
  <c r="E48" i="4"/>
  <c r="G48" i="4" s="1"/>
  <c r="E38" i="4"/>
  <c r="G38" i="4" s="1"/>
  <c r="E46" i="4"/>
  <c r="G46" i="4" s="1"/>
  <c r="I46" i="4" s="1"/>
  <c r="E29" i="4"/>
  <c r="G29" i="4" s="1"/>
  <c r="I29" i="4" s="1"/>
  <c r="E43" i="4"/>
  <c r="G43" i="4" s="1"/>
  <c r="E44" i="4"/>
  <c r="G44" i="4" s="1"/>
  <c r="I44" i="4" s="1"/>
  <c r="E31" i="4"/>
  <c r="G31" i="4" s="1"/>
  <c r="I31" i="4" s="1"/>
  <c r="E34" i="4"/>
  <c r="G34" i="4" s="1"/>
  <c r="E32" i="4"/>
  <c r="G32" i="4" s="1"/>
  <c r="E30" i="4"/>
  <c r="G30" i="4" s="1"/>
  <c r="E27" i="4"/>
  <c r="G27" i="4" s="1"/>
  <c r="E26" i="4"/>
  <c r="G26" i="4" s="1"/>
  <c r="E41" i="4"/>
  <c r="G41" i="4" s="1"/>
  <c r="I41" i="4" s="1"/>
  <c r="E18" i="4"/>
  <c r="G18" i="4" s="1"/>
  <c r="I18" i="4" s="1"/>
  <c r="E21" i="4"/>
  <c r="G21" i="4" s="1"/>
  <c r="I21" i="4" s="1"/>
  <c r="E36" i="4"/>
  <c r="G36" i="4" s="1"/>
  <c r="E20" i="4"/>
  <c r="G20" i="4" s="1"/>
  <c r="E22" i="4"/>
  <c r="G22" i="4" s="1"/>
  <c r="G50" i="4" s="1"/>
  <c r="E12" i="4"/>
  <c r="G12" i="4" s="1"/>
  <c r="E24" i="4"/>
  <c r="G24" i="4" s="1"/>
  <c r="E42" i="4"/>
  <c r="G42" i="4" s="1"/>
  <c r="E16" i="4"/>
  <c r="G16" i="4" s="1"/>
  <c r="E39" i="4"/>
  <c r="G39" i="4" s="1"/>
  <c r="E25" i="4"/>
  <c r="G25" i="4" s="1"/>
  <c r="E13" i="4"/>
  <c r="G13" i="4" s="1"/>
  <c r="G53" i="4" s="1"/>
  <c r="E17" i="4"/>
  <c r="G17" i="4" s="1"/>
  <c r="E15" i="4"/>
  <c r="G15" i="4" s="1"/>
  <c r="I15" i="4" s="1"/>
  <c r="E11" i="4"/>
  <c r="G11" i="4" s="1"/>
  <c r="I11" i="4" s="1"/>
  <c r="E46" i="3"/>
  <c r="E64" i="3"/>
  <c r="E63" i="3"/>
  <c r="G63" i="3" s="1"/>
  <c r="E60" i="3"/>
  <c r="E59" i="3"/>
  <c r="E58" i="3"/>
  <c r="G58" i="3" s="1"/>
  <c r="E57" i="3"/>
  <c r="G57" i="3" s="1"/>
  <c r="E56" i="3"/>
  <c r="E45" i="3"/>
  <c r="E44" i="3"/>
  <c r="G44" i="3" s="1"/>
  <c r="E55" i="3"/>
  <c r="G55" i="3" s="1"/>
  <c r="E13" i="3"/>
  <c r="E12" i="3"/>
  <c r="E11" i="3"/>
  <c r="G11" i="3" s="1"/>
  <c r="E54" i="3"/>
  <c r="G54" i="3" s="1"/>
  <c r="E53" i="3"/>
  <c r="E37" i="3"/>
  <c r="E34" i="3"/>
  <c r="G34" i="3" s="1"/>
  <c r="E43" i="3"/>
  <c r="G43" i="3" s="1"/>
  <c r="E52" i="3"/>
  <c r="E33" i="3"/>
  <c r="E48" i="3"/>
  <c r="G48" i="3" s="1"/>
  <c r="E50" i="3"/>
  <c r="G50" i="3" s="1"/>
  <c r="E39" i="3"/>
  <c r="E49" i="3"/>
  <c r="E35" i="3"/>
  <c r="G35" i="3" s="1"/>
  <c r="E41" i="3"/>
  <c r="G41" i="3" s="1"/>
  <c r="E42" i="3"/>
  <c r="E36" i="3"/>
  <c r="E38" i="3"/>
  <c r="G38" i="3" s="1"/>
  <c r="E28" i="3"/>
  <c r="G28" i="3" s="1"/>
  <c r="E27" i="3"/>
  <c r="E26" i="3"/>
  <c r="E25" i="3"/>
  <c r="G25" i="3" s="1"/>
  <c r="E23" i="3"/>
  <c r="G23" i="3" s="1"/>
  <c r="E31" i="3"/>
  <c r="E32" i="3"/>
  <c r="E17" i="3"/>
  <c r="G17" i="3" s="1"/>
  <c r="E14" i="3"/>
  <c r="G14" i="3" s="1"/>
  <c r="E15" i="3"/>
  <c r="E16" i="3"/>
  <c r="E40" i="3"/>
  <c r="G40" i="3" s="1"/>
  <c r="E19" i="3"/>
  <c r="G19" i="3" s="1"/>
  <c r="E22" i="3"/>
  <c r="E24" i="3"/>
  <c r="E21" i="3"/>
  <c r="G21" i="3" s="1"/>
  <c r="E20" i="3"/>
  <c r="G20" i="3" s="1"/>
  <c r="E30" i="3"/>
  <c r="E29" i="3"/>
  <c r="K58" i="1"/>
  <c r="E62" i="2"/>
  <c r="E55" i="2"/>
  <c r="E54" i="2"/>
  <c r="E53" i="2"/>
  <c r="E52" i="2"/>
  <c r="E61" i="2"/>
  <c r="E60" i="2"/>
  <c r="E59" i="2"/>
  <c r="E58" i="2"/>
  <c r="E57" i="2"/>
  <c r="E56" i="2"/>
  <c r="E51" i="2"/>
  <c r="E50" i="2"/>
  <c r="E49" i="2"/>
  <c r="E48" i="2"/>
  <c r="E47" i="2"/>
  <c r="E46" i="2"/>
  <c r="E45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65" i="2"/>
  <c r="E66" i="2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G57" i="1"/>
  <c r="H57" i="1"/>
  <c r="G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H12" i="1"/>
  <c r="N11" i="1" s="1"/>
  <c r="G12" i="1"/>
  <c r="G24" i="3" l="1"/>
  <c r="G16" i="3"/>
  <c r="G32" i="3"/>
  <c r="G26" i="3"/>
  <c r="G36" i="3"/>
  <c r="G49" i="3"/>
  <c r="G33" i="3"/>
  <c r="G37" i="3"/>
  <c r="G12" i="3"/>
  <c r="G45" i="3"/>
  <c r="G59" i="3"/>
  <c r="H52" i="4"/>
  <c r="G30" i="3"/>
  <c r="G22" i="3"/>
  <c r="G15" i="3"/>
  <c r="G31" i="3"/>
  <c r="G27" i="3"/>
  <c r="G42" i="3"/>
  <c r="G39" i="3"/>
  <c r="G52" i="3"/>
  <c r="G53" i="3"/>
  <c r="G13" i="3"/>
  <c r="G56" i="3"/>
  <c r="G60" i="3"/>
  <c r="I52" i="4"/>
  <c r="G14" i="4"/>
  <c r="G49" i="4"/>
  <c r="G18" i="3"/>
  <c r="G62" i="3"/>
  <c r="G64" i="3"/>
  <c r="G47" i="3"/>
  <c r="G51" i="3"/>
  <c r="G61" i="3"/>
  <c r="E67" i="3"/>
  <c r="G67" i="3" s="1"/>
  <c r="G29" i="3"/>
  <c r="E68" i="3"/>
  <c r="G68" i="3" s="1"/>
  <c r="G46" i="3"/>
  <c r="G19" i="4"/>
  <c r="G47" i="4"/>
  <c r="G40" i="4"/>
  <c r="F51" i="4"/>
  <c r="E66" i="3"/>
  <c r="G66" i="3" s="1"/>
  <c r="G51" i="4"/>
  <c r="G45" i="4"/>
</calcChain>
</file>

<file path=xl/sharedStrings.xml><?xml version="1.0" encoding="utf-8"?>
<sst xmlns="http://schemas.openxmlformats.org/spreadsheetml/2006/main" count="666" uniqueCount="206">
  <si>
    <t xml:space="preserve">Deutschland                                       </t>
  </si>
  <si>
    <t/>
  </si>
  <si>
    <t>Lfd.
Nr.</t>
  </si>
  <si>
    <t>Fläche und Anbaukultur
(Hauptnutzungsart / Kulturart / Fruchtart)</t>
  </si>
  <si>
    <t>Betriebe mit
ökologischem
Landbau</t>
  </si>
  <si>
    <t>Anzahl</t>
  </si>
  <si>
    <t>ha</t>
  </si>
  <si>
    <t>1</t>
  </si>
  <si>
    <t>2</t>
  </si>
  <si>
    <t xml:space="preserve"> Landwirtschaftlich genutzte Fläche zusammen                      </t>
  </si>
  <si>
    <t xml:space="preserve">  Ackerland zusammen                                              </t>
  </si>
  <si>
    <r>
      <t xml:space="preserve">   Getreide zur Körnergewinnung </t>
    </r>
    <r>
      <rPr>
        <vertAlign val="superscript"/>
        <sz val="10"/>
        <rFont val="MetaNormalLF-Roman"/>
        <family val="2"/>
      </rPr>
      <t>1)</t>
    </r>
    <r>
      <rPr>
        <sz val="10"/>
        <rFont val="MetaNormalLF-Roman"/>
        <family val="2"/>
      </rPr>
      <t xml:space="preserve"> zusammen                       </t>
    </r>
  </si>
  <si>
    <t xml:space="preserve">    Weizen zusammen                                               </t>
  </si>
  <si>
    <t xml:space="preserve">     Winterweizen einschließlich Dinkel und Einkorn                     </t>
  </si>
  <si>
    <t xml:space="preserve">     Sommerweizen                                                 </t>
  </si>
  <si>
    <t xml:space="preserve">     Hartweizen (Durum)                                           </t>
  </si>
  <si>
    <t xml:space="preserve">    Roggen und Wintermenggetreide                                 </t>
  </si>
  <si>
    <t xml:space="preserve">    Triticale                                                     </t>
  </si>
  <si>
    <t xml:space="preserve">    Gerste zusammen                                               </t>
  </si>
  <si>
    <t xml:space="preserve">     Wintergerste                                                 </t>
  </si>
  <si>
    <t xml:space="preserve">     Sommergerste                                                 </t>
  </si>
  <si>
    <t xml:space="preserve">    Hafer                                                         </t>
  </si>
  <si>
    <t xml:space="preserve">    Sommermenggetreide                                            </t>
  </si>
  <si>
    <t xml:space="preserve">    Körnermais / Mais zum Ausreifen (einschließlich CCM)                </t>
  </si>
  <si>
    <t xml:space="preserve">    anderes Getreide zur Körnergewinnung                          </t>
  </si>
  <si>
    <t xml:space="preserve">   Pflanzen zur Grünernte zusammen                                </t>
  </si>
  <si>
    <r>
      <t xml:space="preserve">    Getreide zur Ganzpflanzenernte </t>
    </r>
    <r>
      <rPr>
        <vertAlign val="superscript"/>
        <sz val="10"/>
        <rFont val="MetaNormalLF-Roman"/>
        <family val="2"/>
      </rPr>
      <t xml:space="preserve">2)  </t>
    </r>
    <r>
      <rPr>
        <sz val="10"/>
        <rFont val="MetaNormalLF-Roman"/>
        <family val="2"/>
      </rPr>
      <t xml:space="preserve">                         </t>
    </r>
  </si>
  <si>
    <t xml:space="preserve">    Silomais / Grünmais                                           </t>
  </si>
  <si>
    <t xml:space="preserve">    Leguminosen zur Ganzpflanzenernte                             </t>
  </si>
  <si>
    <t xml:space="preserve">    Feldgras / Grasanbau auf dem Ackerland                        </t>
  </si>
  <si>
    <t xml:space="preserve">    andere Pflanzen zur Ganzpflanzenernte                         </t>
  </si>
  <si>
    <t xml:space="preserve">   Hackfrüchte zusammen                                           </t>
  </si>
  <si>
    <t xml:space="preserve">    Kartoffeln                              </t>
  </si>
  <si>
    <t xml:space="preserve">    Zuckerrüben ohne Saatguterzeugung                              </t>
  </si>
  <si>
    <t xml:space="preserve">    andere Hackfrüchte ohne Saatguterzeugung                       </t>
  </si>
  <si>
    <r>
      <t xml:space="preserve">   Hülsenfrüchte zur Körnergewinnung </t>
    </r>
    <r>
      <rPr>
        <vertAlign val="superscript"/>
        <sz val="10"/>
        <rFont val="MetaNormalLF-Roman"/>
        <family val="2"/>
      </rPr>
      <t>1)</t>
    </r>
    <r>
      <rPr>
        <sz val="10"/>
        <rFont val="MetaNormalLF-Roman"/>
        <family val="2"/>
      </rPr>
      <t xml:space="preserve"> zusammen                  </t>
    </r>
  </si>
  <si>
    <t xml:space="preserve">    Erbsen                                                        </t>
  </si>
  <si>
    <t xml:space="preserve">    Ackerbohnen                                                   </t>
  </si>
  <si>
    <t xml:space="preserve">    Süßlupinen                                                    </t>
  </si>
  <si>
    <t xml:space="preserve">    Sojabohnen</t>
  </si>
  <si>
    <t xml:space="preserve">    andere Hülsenfrüchte und Mischkulturen zur Körnergewinnung                      </t>
  </si>
  <si>
    <t xml:space="preserve">   Handelsgewächse zusammen                                       </t>
  </si>
  <si>
    <r>
      <t xml:space="preserve">    Ölfrüchte zur Körnergewinnung </t>
    </r>
    <r>
      <rPr>
        <vertAlign val="superscript"/>
        <sz val="10"/>
        <rFont val="MetaNormalLF-Roman"/>
        <family val="2"/>
      </rPr>
      <t xml:space="preserve">1) </t>
    </r>
    <r>
      <rPr>
        <sz val="10"/>
        <rFont val="MetaNormalLF-Roman"/>
        <family val="2"/>
      </rPr>
      <t xml:space="preserve">zusammen                     </t>
    </r>
  </si>
  <si>
    <t xml:space="preserve">     Winterraps                                                   </t>
  </si>
  <si>
    <t xml:space="preserve">     Sommerraps, Winter- und Sommerrübsen                         </t>
  </si>
  <si>
    <t xml:space="preserve">     Sonnenblumen                                                 </t>
  </si>
  <si>
    <t xml:space="preserve">     Öllein (Leinsamen)                                           </t>
  </si>
  <si>
    <t xml:space="preserve">     andere Ölfrüchte zur Körnergewinnung                         </t>
  </si>
  <si>
    <t xml:space="preserve">    weitere Handelsgewächse zusammen                              </t>
  </si>
  <si>
    <t xml:space="preserve">     Hopfen                                                       </t>
  </si>
  <si>
    <t xml:space="preserve">     Tabak                                                        </t>
  </si>
  <si>
    <t xml:space="preserve">     Heil-, Duft- und Gewürzpflanzen                              </t>
  </si>
  <si>
    <t xml:space="preserve">     Hanf                                                         </t>
  </si>
  <si>
    <t xml:space="preserve">     andere Pflanzen zur Fasergewinnung                           </t>
  </si>
  <si>
    <t xml:space="preserve">     Handelsgewächse nur zur Energieerzeugung                     </t>
  </si>
  <si>
    <t xml:space="preserve">     alle anderen Handelsgewächse zusammen                        </t>
  </si>
  <si>
    <t xml:space="preserve">   Gartenbauerzeugnisse auf dem Ackerland zusammen          </t>
  </si>
  <si>
    <t xml:space="preserve">    Gemüse und Erdbeeren zusammen                                 </t>
  </si>
  <si>
    <t xml:space="preserve">     im Freiland                                                  </t>
  </si>
  <si>
    <t xml:space="preserve">    Blumen und Zierpflanzen zusammen                              </t>
  </si>
  <si>
    <t xml:space="preserve">    Gartenbausämereien, Jungpflanzenerzeugung zum Verkauf              </t>
  </si>
  <si>
    <t xml:space="preserve">  Sonstige Kulturen auf dem Ackerland                            </t>
  </si>
  <si>
    <t xml:space="preserve">  Stillgelegte Flächen mit Beihilfe- / Prämienanspruch           </t>
  </si>
  <si>
    <t xml:space="preserve">  Brache ohne Beihilfe- / Prämienanspruch                        </t>
  </si>
  <si>
    <t xml:space="preserve"> Dauerkulturen zusammen                                          </t>
  </si>
  <si>
    <t xml:space="preserve">   Dauerkulturen im Freiland zusammen                             </t>
  </si>
  <si>
    <t xml:space="preserve">    Baum- und Beerenobst einschließlich Nüsse                           </t>
  </si>
  <si>
    <t xml:space="preserve">     Baumobstanlagen                                              </t>
  </si>
  <si>
    <t xml:space="preserve">     Beerenobstanlagen (ohne Erdbeeren)                           </t>
  </si>
  <si>
    <t xml:space="preserve">     Nüsse                                                        </t>
  </si>
  <si>
    <t xml:space="preserve">    Rebflächen                                                    </t>
  </si>
  <si>
    <t xml:space="preserve">    Baumschulen                                                   </t>
  </si>
  <si>
    <t xml:space="preserve">    Weihnachtsbaumkulturen                                        </t>
  </si>
  <si>
    <t xml:space="preserve">    andere Dauerkulturen im Freiland                              </t>
  </si>
  <si>
    <t xml:space="preserve"> Dauergrünland zusammen                                          </t>
  </si>
  <si>
    <t xml:space="preserve">  Wiesen                                                         </t>
  </si>
  <si>
    <t xml:space="preserve">  Weiden (einschließlich Mähweiden und Almen)                          </t>
  </si>
  <si>
    <t xml:space="preserve">  ertragsarmes Dauergrünland                                     </t>
  </si>
  <si>
    <t xml:space="preserve">  aus der Erzeugung genommenes Dauergrünland mit Beihilfe- / Prämienanspruch   </t>
  </si>
  <si>
    <t xml:space="preserve">  Haus- und Nutzgärten                                            </t>
  </si>
  <si>
    <t>alle Betriebe</t>
  </si>
  <si>
    <t>Fläche aller Betriebe</t>
  </si>
  <si>
    <t>3</t>
  </si>
  <si>
    <t>4</t>
  </si>
  <si>
    <t>Quellen</t>
  </si>
  <si>
    <t>https://www.destatis.de/GPStatistik/servlets/MCRFileNodeServlet/DEHeft_derivate_00033422/2030312167005_ergaenzt05022018.xls</t>
  </si>
  <si>
    <t>https://www.destatis.de/GPStatistik/servlets/MCRFileNodeServlet/DEHeft_derivate_00033440/2030221169005_ergaenzt28022018.xls</t>
  </si>
  <si>
    <t>0102.3 T Landwirtschaftliche Betriebe und Anbaukulturen</t>
  </si>
  <si>
    <t>konvi- Betriebe</t>
  </si>
  <si>
    <t>Fläche der konvi- Betriebe</t>
  </si>
  <si>
    <t>Ökofläche</t>
  </si>
  <si>
    <t>5</t>
  </si>
  <si>
    <t>6</t>
  </si>
  <si>
    <t xml:space="preserve">   Dauerkulturen unter Schutzabdeckungen / Gewächshäusern</t>
  </si>
  <si>
    <t xml:space="preserve">     unter unter Schutzabdeckungen / Gewächshäusern</t>
  </si>
  <si>
    <t xml:space="preserve">  Saat- und Pflanzguterzeugung für Gräser, Hackfrüchte, u.a.          </t>
  </si>
  <si>
    <t xml:space="preserve">    Weizen einschließlich Dinkel und Einkorn</t>
  </si>
  <si>
    <t xml:space="preserve">     Raps                                                   </t>
  </si>
  <si>
    <t xml:space="preserve">     alle anderen Handelsgewächse</t>
  </si>
  <si>
    <t xml:space="preserve">  aus der Erzeugung genommenes Dauergrünland</t>
  </si>
  <si>
    <t>Anbauflächen der Landwirtschaftliche Betriebe</t>
  </si>
  <si>
    <t>Dauergrünland</t>
  </si>
  <si>
    <t>Dauerkulturen</t>
  </si>
  <si>
    <t>F</t>
  </si>
  <si>
    <t>N</t>
  </si>
  <si>
    <t>I</t>
  </si>
  <si>
    <t>Hauptnutzung für Energie / Industrie / Natur / Blumen etc.</t>
  </si>
  <si>
    <t>% der AF</t>
  </si>
  <si>
    <t>% der LF</t>
  </si>
  <si>
    <r>
      <t xml:space="preserve">    Getreide zur Ganzpflanzenernte</t>
    </r>
    <r>
      <rPr>
        <sz val="10"/>
        <rFont val="MetaNormalLF-Roman"/>
        <family val="2"/>
      </rPr>
      <t xml:space="preserve">         </t>
    </r>
  </si>
  <si>
    <t>Viehbestand</t>
  </si>
  <si>
    <t>Regionale Einheit</t>
  </si>
  <si>
    <t>Betriebe</t>
  </si>
  <si>
    <t>Großvieh-
einheiten</t>
  </si>
  <si>
    <t>GV</t>
  </si>
  <si>
    <t>Deutschland öko</t>
  </si>
  <si>
    <t>Deutschland konvi</t>
  </si>
  <si>
    <t>Deutschland alle</t>
  </si>
  <si>
    <t>GV/ha</t>
  </si>
  <si>
    <t>0201.2 T</t>
  </si>
  <si>
    <t xml:space="preserve">Lfd.
Nr. </t>
  </si>
  <si>
    <t>Rinder</t>
  </si>
  <si>
    <t>Schweine</t>
  </si>
  <si>
    <t>Schafe</t>
  </si>
  <si>
    <t>Ziegen</t>
  </si>
  <si>
    <t>Einhufer</t>
  </si>
  <si>
    <t>Hühner</t>
  </si>
  <si>
    <r>
      <t>Sonst. Geflügel</t>
    </r>
    <r>
      <rPr>
        <vertAlign val="superscript"/>
        <sz val="10"/>
        <rFont val="MetaNormalLF-Roman"/>
        <family val="2"/>
      </rPr>
      <t xml:space="preserve"> 1</t>
    </r>
  </si>
  <si>
    <t>insgesamt</t>
  </si>
  <si>
    <t>Tiere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</si>
  <si>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</si>
  <si>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</si>
  <si>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</si>
  <si>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</si>
  <si>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</si>
  <si>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</si>
  <si>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</si>
  <si>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</si>
  <si>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</si>
  <si>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</si>
  <si>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01</t>
  </si>
  <si>
    <t>02</t>
  </si>
  <si>
    <t xml:space="preserve">Baden-Württemberg                                 </t>
  </si>
  <si>
    <t>03</t>
  </si>
  <si>
    <t xml:space="preserve">Bayern                                            </t>
  </si>
  <si>
    <t>04</t>
  </si>
  <si>
    <t xml:space="preserve">Berlin                                            </t>
  </si>
  <si>
    <t>.</t>
  </si>
  <si>
    <t>05</t>
  </si>
  <si>
    <t xml:space="preserve">Brandenburg                                       </t>
  </si>
  <si>
    <t>06</t>
  </si>
  <si>
    <t xml:space="preserve">Bremen                                            </t>
  </si>
  <si>
    <t>07</t>
  </si>
  <si>
    <t xml:space="preserve">Hamburg                                           </t>
  </si>
  <si>
    <t>–</t>
  </si>
  <si>
    <t>08</t>
  </si>
  <si>
    <t xml:space="preserve">Hessen                                            </t>
  </si>
  <si>
    <t>09</t>
  </si>
  <si>
    <t xml:space="preserve">Mecklenburg-Vorpommern                            </t>
  </si>
  <si>
    <t xml:space="preserve">Niedersachsen                                     </t>
  </si>
  <si>
    <t xml:space="preserve">Nordrhein-Westfalen                               </t>
  </si>
  <si>
    <t xml:space="preserve">Rheinland-Pfalz                                   </t>
  </si>
  <si>
    <t xml:space="preserve">Saarland                                          </t>
  </si>
  <si>
    <t xml:space="preserve">Sachsen                                           </t>
  </si>
  <si>
    <t xml:space="preserve">Sachsen-Anhalt                                    </t>
  </si>
  <si>
    <t xml:space="preserve">Schleswig-Holstein                                </t>
  </si>
  <si>
    <t xml:space="preserve">Thüringen                                         </t>
  </si>
  <si>
    <t>1 Gänse, Enten und Truthühner.</t>
  </si>
  <si>
    <t>https://www.destatis.de/DE/Themen/Branchen-Unternehmen/Landwirtschaft-Forstwirtschaft-Fischerei/Landwirtschaftliche-Betriebe/Publikationen/Downloads-Landwirtschaftliche-Betriebe/oekologischer-landbau-2030221169005.xls?__blob=publicationFile&amp;v=3</t>
  </si>
  <si>
    <t>0201.1 T</t>
  </si>
  <si>
    <r>
      <t xml:space="preserve">Betriebe </t>
    </r>
    <r>
      <rPr>
        <vertAlign val="superscript"/>
        <sz val="10"/>
        <rFont val="MetaNormalLF-Roman"/>
        <family val="2"/>
      </rPr>
      <t>2</t>
    </r>
  </si>
  <si>
    <t>https://www.destatis.de/DE/Themen/Branchen-Unternehmen/Landwirtschaft-Forstwirtschaft-Fischerei/Tiere-Tierische-Erzeugung/Publikationen/Downloads-Tiere-und-tierische-Erzeugung/viehhaltung-2030213169005.xlsx?__blob=publicationFile&amp;v=3</t>
  </si>
  <si>
    <t>Ökofläche Fruchtfolgeanteil an der Bio-AF</t>
  </si>
  <si>
    <t>Konvifläche, Fruchfolgeanteile an der Konvi-AF</t>
  </si>
  <si>
    <t>Nutzung der Ackerflächen (AF)  bei Bio und Konvi 2016</t>
  </si>
  <si>
    <t>Fläche aller Betriebe (öko+konvi)</t>
  </si>
  <si>
    <t>Flächen der Ökobetriebe</t>
  </si>
  <si>
    <t>eine sinnvolle Leguminosen-Zwischenfrucht wäre realisierbaur nach der Gerste, Flächenanteilen:</t>
  </si>
  <si>
    <t>Klee / Kleegras auf der Ackerfläche</t>
  </si>
  <si>
    <t>einjährige Leguminosen (Futtererbsen, Futterbohnen, Futter-Lupinen, andere Hülsenfrüchte)</t>
  </si>
  <si>
    <t>(braune Farbe = Früchte mit Hauptnutzungsrichtung Ernährung, Keine Farbe = Futter oder energetische Nutzung oder Industrierohstoff)</t>
  </si>
  <si>
    <t>konvi</t>
  </si>
  <si>
    <t>bio</t>
  </si>
  <si>
    <t>Art</t>
  </si>
  <si>
    <t>Fläche aller Betriebe (öko + Konvi)</t>
  </si>
  <si>
    <t>Fläche der Ökobetriebe</t>
  </si>
  <si>
    <t>Anteil der Fruchtart an der Öko-LF</t>
  </si>
  <si>
    <t>Hauptnutzung  der Landw. Fläche (LF) als Futter</t>
  </si>
  <si>
    <t xml:space="preserve">Hauptnutzung  der Landw. Fläche (LF) für Nahrung </t>
  </si>
  <si>
    <t xml:space="preserve">    Silomais / Grünmais  für Futterzwecke</t>
  </si>
  <si>
    <t xml:space="preserve">    Silomais / Grünmais  für Biogas</t>
  </si>
  <si>
    <t>Anteil der Fruchtart an der Konvi-LF</t>
  </si>
  <si>
    <t>Summenpostion Dauerkulturen</t>
  </si>
  <si>
    <t>Summenposition Dauergrünland</t>
  </si>
  <si>
    <t>Summenposition Ackerland</t>
  </si>
  <si>
    <t>Nutzung der deutschen Landwirtschaftsfläche (LF) 2016</t>
  </si>
  <si>
    <r>
      <t xml:space="preserve">Nahrungspflanzen - anteil ander </t>
    </r>
    <r>
      <rPr>
        <b/>
        <sz val="9"/>
        <color rgb="FFFF0000"/>
        <rFont val="MetaNormalLF-Roman"/>
      </rPr>
      <t>Ackerfläche (AF)</t>
    </r>
  </si>
  <si>
    <t>Vieh-Betriebe</t>
  </si>
  <si>
    <t>Viehbestand, Betriebe mit Vieh</t>
  </si>
  <si>
    <t>Viehbestand insgewsamt</t>
  </si>
  <si>
    <t>Quelle vieh insg. (konvi und öko in einer Veröffentlichung):</t>
  </si>
  <si>
    <r>
      <t xml:space="preserve">Landwirtschaftliche Betriebe mit Viehhaltung und Viehbestand am 1. März 2016 nach Tierarten und regionaler Einheit </t>
    </r>
    <r>
      <rPr>
        <b/>
        <sz val="12"/>
        <color rgb="FFFF0000"/>
        <rFont val="MetaNormalLF-Roman"/>
      </rPr>
      <t>(Öko und Konvi zusammen)</t>
    </r>
  </si>
  <si>
    <t>Landwirtschaftliche Betriebe mit Viehhaltung in ökologischer Wirtschaftsweise und Viehbestand am 1. März 2016 nach Tierarten und regionaler Einheit</t>
  </si>
  <si>
    <t>Quelle</t>
  </si>
  <si>
    <t>Quelle (nur Öko)</t>
  </si>
  <si>
    <r>
      <t xml:space="preserve">Landwirtschaftliche Betriebe mit Viehhaltung in </t>
    </r>
    <r>
      <rPr>
        <b/>
        <sz val="12"/>
        <color rgb="FFFF0000"/>
        <rFont val="MetaNormalLF-Roman"/>
      </rPr>
      <t>ökologischer</t>
    </r>
    <r>
      <rPr>
        <b/>
        <sz val="12"/>
        <rFont val="MetaNormalLF-Roman"/>
        <family val="2"/>
      </rPr>
      <t xml:space="preserve"> Wirtschaftsweise und Viehbestand am 1. März 2016 nach Tierarten und regionaler Einheit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</si>
</sst>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#"/>
    <numFmt numFmtId="165" formatCode="#\ ###\ ##0.0"/>
    <numFmt numFmtId="166" formatCode="#\ ##0.0"/>
    <numFmt numFmtId="167" formatCode="#\ ###\ ##0"/>
    <numFmt numFmtId="168" formatCode="0.0%"/>
    <numFmt numFmtId="169" formatCode="#\ ##0"/>
    <numFmt numFmtId="170" formatCode="###\ ###\ ###\ ##0"/>
  </numFmts>
  <fonts count="22">
    <font>
      <sz val="10"/>
      <name val="MetaNormalLF-Roman"/>
    </font>
    <font>
      <sz val="10"/>
      <name val="Arial"/>
      <family val="2"/>
    </font>
    <font>
      <b/>
      <sz val="12"/>
      <name val="MetaNormalLF-Roman"/>
      <family val="2"/>
    </font>
    <font>
      <sz val="10"/>
      <name val="MetaNormalLF-Roman"/>
      <family val="2"/>
    </font>
    <font>
      <vertAlign val="superscript"/>
      <sz val="10"/>
      <name val="MetaNormalLF-Roman"/>
      <family val="2"/>
    </font>
    <font>
      <sz val="8"/>
      <name val="MetaNormalLF-Roman"/>
      <family val="2"/>
    </font>
    <font>
      <u/>
      <sz val="10"/>
      <color theme="10"/>
      <name val="MetaNormalLF-Roman"/>
    </font>
    <font>
      <u/>
      <sz val="8"/>
      <color theme="10"/>
      <name val="MetaNormalLF-Roman"/>
    </font>
    <font>
      <sz val="8"/>
      <name val="MetaNormalLF-Roman"/>
    </font>
    <font>
      <sz val="10"/>
      <color theme="0"/>
      <name val="MetaNormalLF-Roman"/>
      <family val="2"/>
    </font>
    <font>
      <b/>
      <sz val="10"/>
      <name val="MetaNormalLF-Roman"/>
    </font>
    <font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10"/>
      <name val="MetaNormalLF-Roman"/>
    </font>
    <font>
      <b/>
      <sz val="10"/>
      <color rgb="FFFF0000"/>
      <name val="MetaNormalLF-Roman"/>
    </font>
    <font>
      <b/>
      <sz val="10"/>
      <name val="MetaNormalLF-Roman"/>
      <family val="2"/>
    </font>
    <font>
      <sz val="9"/>
      <name val="MetaNormalLF-Roman"/>
      <family val="2"/>
    </font>
    <font>
      <i/>
      <sz val="10"/>
      <name val="MetaNormalLF-Roman"/>
    </font>
    <font>
      <i/>
      <sz val="9"/>
      <name val="MetaNormalLF-Roman"/>
    </font>
    <font>
      <b/>
      <sz val="9"/>
      <color rgb="FFFF0000"/>
      <name val="MetaNormalLF-Roman"/>
    </font>
    <font>
      <b/>
      <sz val="12"/>
      <color rgb="FFFF0000"/>
      <name val="MetaNormalLF-Roman"/>
    </font>
    <font>
      <b/>
      <sz val="8"/>
      <name val="MetaNormalLF-Roman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88D"/>
        <bgColor indexed="64"/>
      </patternFill>
    </fill>
    <fill>
      <patternFill patternType="solid">
        <fgColor rgb="FFBEFEC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C0B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ADAD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0" xfId="1" applyFont="1" applyFill="1"/>
    <xf numFmtId="49" fontId="3" fillId="0" borderId="0" xfId="1" applyNumberFormat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49" fontId="3" fillId="0" borderId="4" xfId="1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Alignment="1">
      <alignment horizontal="right" vertical="center" wrapText="1"/>
    </xf>
    <xf numFmtId="49" fontId="3" fillId="0" borderId="0" xfId="1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0" fontId="5" fillId="0" borderId="0" xfId="2" applyFont="1" applyFill="1"/>
    <xf numFmtId="166" fontId="3" fillId="0" borderId="0" xfId="1" applyNumberFormat="1" applyFont="1" applyFill="1"/>
    <xf numFmtId="3" fontId="3" fillId="0" borderId="0" xfId="1" applyNumberFormat="1" applyFont="1" applyFill="1"/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Border="1" applyAlignment="1">
      <alignment horizontal="right" vertical="center" wrapText="1"/>
    </xf>
    <xf numFmtId="167" fontId="3" fillId="2" borderId="15" xfId="0" applyNumberFormat="1" applyFont="1" applyFill="1" applyBorder="1" applyAlignment="1">
      <alignment horizontal="right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0" fontId="8" fillId="0" borderId="0" xfId="1" applyFont="1" applyFill="1"/>
    <xf numFmtId="164" fontId="3" fillId="0" borderId="0" xfId="1" applyNumberFormat="1" applyFont="1" applyFill="1"/>
    <xf numFmtId="164" fontId="3" fillId="3" borderId="0" xfId="0" applyNumberFormat="1" applyFont="1" applyFill="1" applyAlignment="1">
      <alignment horizontal="right" vertical="center" wrapText="1"/>
    </xf>
    <xf numFmtId="164" fontId="3" fillId="3" borderId="0" xfId="1" applyNumberFormat="1" applyFont="1" applyFill="1"/>
    <xf numFmtId="164" fontId="9" fillId="0" borderId="0" xfId="0" applyNumberFormat="1" applyFont="1" applyFill="1" applyAlignment="1">
      <alignment horizontal="right" vertical="center" wrapText="1"/>
    </xf>
    <xf numFmtId="1" fontId="10" fillId="3" borderId="0" xfId="1" applyNumberFormat="1" applyFont="1" applyFill="1" applyAlignment="1">
      <alignment horizontal="right" vertical="center" wrapText="1"/>
    </xf>
    <xf numFmtId="49" fontId="10" fillId="3" borderId="0" xfId="1" applyNumberFormat="1" applyFont="1" applyFill="1" applyBorder="1" applyAlignment="1">
      <alignment horizontal="left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164" fontId="10" fillId="3" borderId="0" xfId="1" applyNumberFormat="1" applyFont="1" applyFill="1"/>
    <xf numFmtId="49" fontId="3" fillId="3" borderId="0" xfId="1" applyNumberFormat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left" vertical="center" wrapText="1"/>
    </xf>
    <xf numFmtId="49" fontId="3" fillId="5" borderId="0" xfId="1" applyNumberFormat="1" applyFont="1" applyFill="1" applyBorder="1" applyAlignment="1">
      <alignment horizontal="left" vertical="center" wrapText="1"/>
    </xf>
    <xf numFmtId="49" fontId="3" fillId="7" borderId="0" xfId="1" applyNumberFormat="1" applyFont="1" applyFill="1" applyBorder="1" applyAlignment="1">
      <alignment horizontal="left" vertical="center" wrapText="1"/>
    </xf>
    <xf numFmtId="1" fontId="3" fillId="6" borderId="0" xfId="1" applyNumberFormat="1" applyFont="1" applyFill="1" applyAlignment="1">
      <alignment horizontal="right" vertical="center" wrapText="1"/>
    </xf>
    <xf numFmtId="0" fontId="3" fillId="6" borderId="0" xfId="1" applyFont="1" applyFill="1"/>
    <xf numFmtId="164" fontId="3" fillId="4" borderId="0" xfId="0" applyNumberFormat="1" applyFont="1" applyFill="1" applyAlignment="1">
      <alignment horizontal="right" vertical="center" wrapText="1"/>
    </xf>
    <xf numFmtId="164" fontId="3" fillId="4" borderId="0" xfId="1" applyNumberFormat="1" applyFont="1" applyFill="1"/>
    <xf numFmtId="167" fontId="3" fillId="0" borderId="0" xfId="0" applyNumberFormat="1" applyFont="1" applyFill="1" applyAlignment="1">
      <alignment horizontal="right" vertical="center" wrapText="1"/>
    </xf>
    <xf numFmtId="9" fontId="3" fillId="0" borderId="0" xfId="1" applyNumberFormat="1" applyFont="1" applyFill="1"/>
    <xf numFmtId="168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10" borderId="0" xfId="1" applyFont="1" applyFill="1"/>
    <xf numFmtId="0" fontId="3" fillId="10" borderId="0" xfId="1" applyFont="1" applyFill="1" applyAlignment="1">
      <alignment horizontal="center"/>
    </xf>
    <xf numFmtId="0" fontId="3" fillId="10" borderId="0" xfId="1" applyFont="1" applyFill="1" applyAlignment="1">
      <alignment horizontal="right"/>
    </xf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right"/>
    </xf>
    <xf numFmtId="0" fontId="3" fillId="11" borderId="0" xfId="1" applyFont="1" applyFill="1" applyAlignment="1">
      <alignment horizontal="center"/>
    </xf>
    <xf numFmtId="0" fontId="3" fillId="11" borderId="0" xfId="1" applyFont="1" applyFill="1" applyAlignment="1">
      <alignment horizontal="right"/>
    </xf>
    <xf numFmtId="3" fontId="3" fillId="10" borderId="0" xfId="1" applyNumberFormat="1" applyFont="1" applyFill="1" applyAlignment="1">
      <alignment horizontal="right"/>
    </xf>
    <xf numFmtId="3" fontId="3" fillId="3" borderId="0" xfId="1" applyNumberFormat="1" applyFont="1" applyFill="1" applyAlignment="1">
      <alignment horizontal="right"/>
    </xf>
    <xf numFmtId="3" fontId="3" fillId="11" borderId="0" xfId="1" applyNumberFormat="1" applyFont="1" applyFill="1" applyAlignment="1">
      <alignment horizontal="right"/>
    </xf>
    <xf numFmtId="0" fontId="14" fillId="0" borderId="0" xfId="1" applyFont="1" applyFill="1" applyAlignment="1">
      <alignment horizontal="center"/>
    </xf>
    <xf numFmtId="2" fontId="14" fillId="0" borderId="0" xfId="1" applyNumberFormat="1" applyFont="1" applyFill="1"/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vertical="center" wrapText="1"/>
    </xf>
    <xf numFmtId="49" fontId="3" fillId="0" borderId="0" xfId="2" applyNumberFormat="1" applyFont="1" applyFill="1" applyAlignment="1">
      <alignment vertical="center" wrapText="1"/>
    </xf>
    <xf numFmtId="49" fontId="3" fillId="0" borderId="0" xfId="2" applyNumberFormat="1" applyFont="1" applyFill="1" applyAlignment="1">
      <alignment horizontal="center" vertical="center" wrapText="1"/>
    </xf>
    <xf numFmtId="0" fontId="3" fillId="0" borderId="0" xfId="2" applyFont="1"/>
    <xf numFmtId="49" fontId="2" fillId="0" borderId="0" xfId="2" applyNumberFormat="1" applyFont="1" applyFill="1" applyAlignment="1">
      <alignment horizontal="left" vertical="center" wrapText="1"/>
    </xf>
    <xf numFmtId="49" fontId="3" fillId="0" borderId="0" xfId="2" applyNumberFormat="1" applyFont="1" applyFill="1" applyAlignment="1">
      <alignment horizontal="left" vertical="center" wrapText="1"/>
    </xf>
    <xf numFmtId="0" fontId="3" fillId="0" borderId="0" xfId="2" applyFont="1" applyFill="1"/>
    <xf numFmtId="49" fontId="2" fillId="0" borderId="17" xfId="2" applyNumberFormat="1" applyFont="1" applyFill="1" applyBorder="1" applyAlignment="1">
      <alignment vertical="center" wrapText="1"/>
    </xf>
    <xf numFmtId="49" fontId="2" fillId="0" borderId="17" xfId="2" applyNumberFormat="1" applyFont="1" applyFill="1" applyBorder="1" applyAlignment="1">
      <alignment horizontal="left" vertical="center" wrapText="1"/>
    </xf>
    <xf numFmtId="49" fontId="3" fillId="0" borderId="17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3" fillId="0" borderId="4" xfId="2" applyNumberFormat="1" applyFont="1" applyFill="1" applyBorder="1" applyAlignment="1">
      <alignment horizontal="left" vertical="center" wrapText="1"/>
    </xf>
    <xf numFmtId="49" fontId="3" fillId="0" borderId="0" xfId="2" applyNumberFormat="1" applyFont="1" applyFill="1" applyBorder="1" applyAlignment="1">
      <alignment horizontal="left" vertical="center" wrapText="1"/>
    </xf>
    <xf numFmtId="49" fontId="3" fillId="0" borderId="18" xfId="2" applyNumberFormat="1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left" vertical="center" wrapText="1"/>
    </xf>
    <xf numFmtId="49" fontId="3" fillId="0" borderId="6" xfId="2" applyNumberFormat="1" applyFont="1" applyFill="1" applyBorder="1" applyAlignment="1">
      <alignment horizontal="left" vertical="center" wrapText="1"/>
    </xf>
    <xf numFmtId="49" fontId="3" fillId="0" borderId="20" xfId="2" applyNumberFormat="1" applyFont="1" applyFill="1" applyBorder="1" applyAlignment="1">
      <alignment horizontal="left" vertical="center" wrapText="1"/>
    </xf>
    <xf numFmtId="49" fontId="3" fillId="0" borderId="14" xfId="2" applyNumberFormat="1" applyFont="1" applyFill="1" applyBorder="1" applyAlignment="1">
      <alignment horizontal="left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11" xfId="2" applyNumberFormat="1" applyFont="1" applyFill="1" applyBorder="1" applyAlignment="1">
      <alignment horizontal="center" vertical="center" wrapText="1"/>
    </xf>
    <xf numFmtId="49" fontId="3" fillId="0" borderId="29" xfId="2" applyNumberFormat="1" applyFont="1" applyFill="1" applyBorder="1" applyAlignment="1">
      <alignment horizontal="left" vertical="center" wrapText="1"/>
    </xf>
    <xf numFmtId="49" fontId="3" fillId="0" borderId="30" xfId="2" applyNumberFormat="1" applyFont="1" applyFill="1" applyBorder="1" applyAlignment="1">
      <alignment horizontal="left" vertical="center" wrapText="1"/>
    </xf>
    <xf numFmtId="49" fontId="3" fillId="0" borderId="8" xfId="2" applyNumberFormat="1" applyFont="1" applyFill="1" applyBorder="1" applyAlignment="1">
      <alignment horizontal="center" vertical="center" wrapText="1"/>
    </xf>
    <xf numFmtId="49" fontId="3" fillId="0" borderId="17" xfId="2" applyNumberFormat="1" applyFont="1" applyFill="1" applyBorder="1" applyAlignment="1">
      <alignment horizontal="center" vertical="center" wrapText="1"/>
    </xf>
    <xf numFmtId="49" fontId="3" fillId="0" borderId="29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vertical="center" wrapText="1"/>
    </xf>
    <xf numFmtId="0" fontId="3" fillId="0" borderId="0" xfId="2" applyFont="1" applyBorder="1"/>
    <xf numFmtId="49" fontId="3" fillId="0" borderId="0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15" fillId="0" borderId="5" xfId="2" applyNumberFormat="1" applyFont="1" applyFill="1" applyBorder="1" applyAlignment="1">
      <alignment horizontal="left" vertical="center" wrapText="1"/>
    </xf>
    <xf numFmtId="169" fontId="3" fillId="0" borderId="7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Fill="1" applyAlignment="1">
      <alignment horizontal="right" vertical="center" wrapText="1"/>
    </xf>
    <xf numFmtId="49" fontId="3" fillId="0" borderId="0" xfId="2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center" vertical="center" wrapText="1"/>
    </xf>
    <xf numFmtId="1" fontId="3" fillId="0" borderId="7" xfId="2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right" vertical="center" wrapText="1"/>
    </xf>
    <xf numFmtId="169" fontId="3" fillId="0" borderId="17" xfId="0" applyNumberFormat="1" applyFont="1" applyFill="1" applyBorder="1" applyAlignment="1">
      <alignment horizontal="right" vertical="center" wrapText="1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49" fontId="3" fillId="0" borderId="19" xfId="2" applyNumberFormat="1" applyFont="1" applyFill="1" applyBorder="1" applyAlignment="1">
      <alignment horizontal="left" vertical="center" wrapText="1"/>
    </xf>
    <xf numFmtId="49" fontId="3" fillId="0" borderId="32" xfId="2" applyNumberFormat="1" applyFont="1" applyFill="1" applyBorder="1" applyAlignment="1">
      <alignment horizontal="left" vertical="center" wrapText="1"/>
    </xf>
    <xf numFmtId="1" fontId="3" fillId="0" borderId="0" xfId="2" applyNumberFormat="1" applyFont="1" applyFill="1" applyAlignment="1">
      <alignment horizontal="right" vertical="center" wrapText="1" indent="1"/>
    </xf>
    <xf numFmtId="167" fontId="3" fillId="2" borderId="7" xfId="0" applyNumberFormat="1" applyFont="1" applyFill="1" applyBorder="1" applyAlignment="1">
      <alignment horizontal="right" vertical="center" wrapText="1"/>
    </xf>
    <xf numFmtId="167" fontId="3" fillId="2" borderId="0" xfId="0" applyNumberFormat="1" applyFont="1" applyFill="1" applyAlignment="1">
      <alignment horizontal="right" vertical="center" wrapText="1"/>
    </xf>
    <xf numFmtId="169" fontId="3" fillId="2" borderId="0" xfId="0" applyNumberFormat="1" applyFont="1" applyFill="1" applyAlignment="1">
      <alignment horizontal="right" vertical="center" wrapText="1"/>
    </xf>
    <xf numFmtId="170" fontId="3" fillId="2" borderId="0" xfId="0" applyNumberFormat="1" applyFont="1" applyFill="1" applyAlignment="1">
      <alignment horizontal="right" vertical="center" wrapText="1"/>
    </xf>
    <xf numFmtId="49" fontId="3" fillId="12" borderId="0" xfId="2" applyNumberFormat="1" applyFont="1" applyFill="1" applyBorder="1" applyAlignment="1">
      <alignment horizontal="right" vertical="center" wrapText="1"/>
    </xf>
    <xf numFmtId="1" fontId="3" fillId="0" borderId="7" xfId="2" applyNumberFormat="1" applyFont="1" applyFill="1" applyBorder="1" applyAlignment="1">
      <alignment horizontal="right" vertical="center" wrapText="1"/>
    </xf>
    <xf numFmtId="169" fontId="3" fillId="2" borderId="7" xfId="0" applyNumberFormat="1" applyFont="1" applyFill="1" applyBorder="1" applyAlignment="1">
      <alignment horizontal="right" vertical="center" wrapText="1"/>
    </xf>
    <xf numFmtId="49" fontId="13" fillId="0" borderId="0" xfId="2" applyNumberFormat="1" applyFont="1" applyFill="1" applyAlignment="1">
      <alignment vertical="center" wrapText="1"/>
    </xf>
    <xf numFmtId="168" fontId="3" fillId="4" borderId="0" xfId="1" applyNumberFormat="1" applyFont="1" applyFill="1"/>
    <xf numFmtId="0" fontId="3" fillId="0" borderId="33" xfId="1" applyFont="1" applyFill="1" applyBorder="1" applyAlignment="1">
      <alignment horizontal="center"/>
    </xf>
    <xf numFmtId="0" fontId="3" fillId="3" borderId="0" xfId="1" applyFont="1" applyFill="1"/>
    <xf numFmtId="0" fontId="3" fillId="8" borderId="0" xfId="1" applyFont="1" applyFill="1"/>
    <xf numFmtId="0" fontId="3" fillId="13" borderId="0" xfId="1" applyFont="1" applyFill="1"/>
    <xf numFmtId="0" fontId="3" fillId="14" borderId="0" xfId="1" applyFont="1" applyFill="1"/>
    <xf numFmtId="3" fontId="3" fillId="14" borderId="0" xfId="1" applyNumberFormat="1" applyFont="1" applyFill="1"/>
    <xf numFmtId="3" fontId="3" fillId="3" borderId="0" xfId="1" applyNumberFormat="1" applyFont="1" applyFill="1"/>
    <xf numFmtId="3" fontId="3" fillId="8" borderId="0" xfId="1" applyNumberFormat="1" applyFont="1" applyFill="1"/>
    <xf numFmtId="1" fontId="3" fillId="9" borderId="0" xfId="1" applyNumberFormat="1" applyFont="1" applyFill="1" applyAlignment="1">
      <alignment horizontal="center" vertical="center" wrapText="1"/>
    </xf>
    <xf numFmtId="1" fontId="3" fillId="8" borderId="0" xfId="1" applyNumberFormat="1" applyFont="1" applyFill="1" applyAlignment="1">
      <alignment horizontal="center" vertical="center" wrapText="1"/>
    </xf>
    <xf numFmtId="1" fontId="3" fillId="3" borderId="0" xfId="1" applyNumberFormat="1" applyFont="1" applyFill="1" applyAlignment="1">
      <alignment horizontal="center" vertical="center" wrapText="1"/>
    </xf>
    <xf numFmtId="9" fontId="17" fillId="0" borderId="0" xfId="1" applyNumberFormat="1" applyFont="1" applyFill="1"/>
    <xf numFmtId="1" fontId="17" fillId="0" borderId="0" xfId="1" applyNumberFormat="1" applyFont="1" applyFill="1" applyAlignment="1">
      <alignment horizontal="right" vertical="center" wrapText="1"/>
    </xf>
    <xf numFmtId="49" fontId="17" fillId="7" borderId="0" xfId="1" applyNumberFormat="1" applyFont="1" applyFill="1" applyBorder="1" applyAlignment="1">
      <alignment horizontal="left" vertical="center" wrapText="1"/>
    </xf>
    <xf numFmtId="0" fontId="17" fillId="0" borderId="0" xfId="1" applyFont="1" applyFill="1"/>
    <xf numFmtId="49" fontId="17" fillId="5" borderId="0" xfId="1" applyNumberFormat="1" applyFont="1" applyFill="1" applyBorder="1" applyAlignment="1">
      <alignment horizontal="left" vertical="center" wrapText="1"/>
    </xf>
    <xf numFmtId="49" fontId="17" fillId="4" borderId="0" xfId="1" applyNumberFormat="1" applyFont="1" applyFill="1" applyBorder="1" applyAlignment="1">
      <alignment horizontal="left" vertical="center" wrapText="1"/>
    </xf>
    <xf numFmtId="164" fontId="17" fillId="4" borderId="0" xfId="0" applyNumberFormat="1" applyFont="1" applyFill="1" applyAlignment="1">
      <alignment horizontal="right" vertical="center" wrapText="1"/>
    </xf>
    <xf numFmtId="164" fontId="17" fillId="4" borderId="0" xfId="1" applyNumberFormat="1" applyFont="1" applyFill="1"/>
    <xf numFmtId="49" fontId="17" fillId="6" borderId="0" xfId="1" applyNumberFormat="1" applyFont="1" applyFill="1" applyBorder="1" applyAlignment="1">
      <alignment horizontal="left" vertical="center" wrapText="1"/>
    </xf>
    <xf numFmtId="164" fontId="17" fillId="6" borderId="0" xfId="0" applyNumberFormat="1" applyFont="1" applyFill="1" applyAlignment="1">
      <alignment horizontal="right" vertical="center" wrapText="1"/>
    </xf>
    <xf numFmtId="164" fontId="17" fillId="6" borderId="0" xfId="1" applyNumberFormat="1" applyFont="1" applyFill="1"/>
    <xf numFmtId="1" fontId="18" fillId="6" borderId="0" xfId="1" applyNumberFormat="1" applyFont="1" applyFill="1" applyAlignment="1">
      <alignment horizontal="right" vertical="center" wrapText="1"/>
    </xf>
    <xf numFmtId="1" fontId="3" fillId="9" borderId="39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left" vertical="center" wrapText="1"/>
    </xf>
    <xf numFmtId="164" fontId="3" fillId="0" borderId="39" xfId="0" applyNumberFormat="1" applyFont="1" applyFill="1" applyBorder="1" applyAlignment="1">
      <alignment horizontal="right" vertical="center" wrapText="1"/>
    </xf>
    <xf numFmtId="164" fontId="3" fillId="0" borderId="39" xfId="1" applyNumberFormat="1" applyFont="1" applyFill="1" applyBorder="1"/>
    <xf numFmtId="9" fontId="3" fillId="0" borderId="39" xfId="1" applyNumberFormat="1" applyFont="1" applyFill="1" applyBorder="1"/>
    <xf numFmtId="9" fontId="17" fillId="5" borderId="0" xfId="1" applyNumberFormat="1" applyFont="1" applyFill="1"/>
    <xf numFmtId="164" fontId="17" fillId="7" borderId="0" xfId="0" applyNumberFormat="1" applyFont="1" applyFill="1" applyAlignment="1">
      <alignment horizontal="right" vertical="center" wrapText="1"/>
    </xf>
    <xf numFmtId="9" fontId="17" fillId="7" borderId="0" xfId="1" applyNumberFormat="1" applyFont="1" applyFill="1"/>
    <xf numFmtId="3" fontId="17" fillId="5" borderId="0" xfId="1" applyNumberFormat="1" applyFont="1" applyFill="1"/>
    <xf numFmtId="9" fontId="17" fillId="4" borderId="0" xfId="1" applyNumberFormat="1" applyFont="1" applyFill="1"/>
    <xf numFmtId="9" fontId="17" fillId="6" borderId="0" xfId="1" applyNumberFormat="1" applyFont="1" applyFill="1"/>
    <xf numFmtId="49" fontId="3" fillId="0" borderId="8" xfId="2" applyNumberFormat="1" applyFont="1" applyFill="1" applyBorder="1" applyAlignment="1">
      <alignment horizontal="center" vertical="center" wrapText="1"/>
    </xf>
    <xf numFmtId="49" fontId="3" fillId="0" borderId="31" xfId="2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49" fontId="7" fillId="0" borderId="0" xfId="3" applyNumberFormat="1" applyFont="1" applyFill="1" applyAlignment="1">
      <alignment horizontal="center" vertical="center" wrapText="1"/>
    </xf>
    <xf numFmtId="49" fontId="7" fillId="0" borderId="0" xfId="3" applyNumberFormat="1" applyFont="1" applyAlignment="1" applyProtection="1">
      <alignment horizontal="center"/>
      <protection locked="0"/>
    </xf>
    <xf numFmtId="49" fontId="2" fillId="0" borderId="0" xfId="2" applyNumberFormat="1" applyFont="1" applyFill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center" vertical="center" wrapText="1"/>
    </xf>
    <xf numFmtId="49" fontId="3" fillId="0" borderId="19" xfId="2" applyNumberFormat="1" applyFont="1" applyFill="1" applyBorder="1" applyAlignment="1">
      <alignment horizontal="center" vertical="center" wrapText="1"/>
    </xf>
    <xf numFmtId="49" fontId="3" fillId="0" borderId="18" xfId="2" applyNumberFormat="1" applyFont="1" applyFill="1" applyBorder="1" applyAlignment="1">
      <alignment horizontal="center" vertical="center" wrapText="1"/>
    </xf>
    <xf numFmtId="49" fontId="3" fillId="0" borderId="31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center" vertical="center" wrapText="1"/>
    </xf>
    <xf numFmtId="49" fontId="3" fillId="0" borderId="17" xfId="2" applyNumberFormat="1" applyFont="1" applyFill="1" applyBorder="1" applyAlignment="1">
      <alignment horizontal="left" vertical="center" wrapText="1"/>
    </xf>
    <xf numFmtId="49" fontId="3" fillId="0" borderId="0" xfId="2" applyNumberFormat="1" applyFont="1" applyFill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26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49" fontId="3" fillId="0" borderId="27" xfId="2" applyNumberFormat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 wrapText="1"/>
    </xf>
    <xf numFmtId="49" fontId="3" fillId="0" borderId="28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center" vertical="center" wrapText="1"/>
    </xf>
    <xf numFmtId="49" fontId="3" fillId="0" borderId="14" xfId="2" applyNumberFormat="1" applyFont="1" applyFill="1" applyBorder="1" applyAlignment="1">
      <alignment horizontal="center" vertical="center" wrapText="1"/>
    </xf>
    <xf numFmtId="49" fontId="3" fillId="0" borderId="17" xfId="2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12" fillId="0" borderId="0" xfId="3" applyNumberFormat="1" applyFont="1" applyFill="1" applyAlignment="1">
      <alignment horizontal="left" vertical="center" wrapText="1"/>
    </xf>
    <xf numFmtId="49" fontId="12" fillId="0" borderId="0" xfId="3" applyNumberFormat="1" applyFont="1" applyAlignment="1" applyProtection="1">
      <alignment horizontal="left"/>
      <protection locked="0"/>
    </xf>
    <xf numFmtId="49" fontId="10" fillId="6" borderId="2" xfId="1" applyNumberFormat="1" applyFont="1" applyFill="1" applyBorder="1" applyAlignment="1">
      <alignment horizontal="center" vertical="center" wrapText="1"/>
    </xf>
    <xf numFmtId="49" fontId="10" fillId="6" borderId="6" xfId="1" applyNumberFormat="1" applyFont="1" applyFill="1" applyBorder="1" applyAlignment="1">
      <alignment horizontal="center" vertical="center" wrapText="1"/>
    </xf>
    <xf numFmtId="49" fontId="3" fillId="4" borderId="0" xfId="1" applyNumberFormat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center" wrapText="1"/>
    </xf>
    <xf numFmtId="0" fontId="16" fillId="0" borderId="35" xfId="1" applyFont="1" applyFill="1" applyBorder="1" applyAlignment="1">
      <alignment horizontal="center" wrapText="1"/>
    </xf>
    <xf numFmtId="0" fontId="16" fillId="0" borderId="36" xfId="1" applyFont="1" applyFill="1" applyBorder="1" applyAlignment="1">
      <alignment horizontal="center" wrapText="1"/>
    </xf>
    <xf numFmtId="0" fontId="16" fillId="0" borderId="0" xfId="1" applyFont="1" applyFill="1" applyBorder="1" applyAlignment="1">
      <alignment horizontal="center" wrapText="1"/>
    </xf>
    <xf numFmtId="0" fontId="16" fillId="0" borderId="37" xfId="1" applyFont="1" applyFill="1" applyBorder="1" applyAlignment="1">
      <alignment horizontal="center" wrapText="1"/>
    </xf>
    <xf numFmtId="0" fontId="16" fillId="0" borderId="38" xfId="1" applyFont="1" applyFill="1" applyBorder="1" applyAlignment="1">
      <alignment horizontal="center" wrapText="1"/>
    </xf>
    <xf numFmtId="49" fontId="5" fillId="5" borderId="3" xfId="1" applyNumberFormat="1" applyFont="1" applyFill="1" applyBorder="1" applyAlignment="1">
      <alignment horizontal="center" vertical="center" wrapText="1"/>
    </xf>
    <xf numFmtId="49" fontId="5" fillId="5" borderId="7" xfId="1" applyNumberFormat="1" applyFont="1" applyFill="1" applyBorder="1" applyAlignment="1">
      <alignment horizontal="center" vertical="center" wrapText="1"/>
    </xf>
    <xf numFmtId="49" fontId="5" fillId="5" borderId="10" xfId="1" applyNumberFormat="1" applyFont="1" applyFill="1" applyBorder="1" applyAlignment="1">
      <alignment horizontal="center" vertical="center" wrapText="1"/>
    </xf>
    <xf numFmtId="49" fontId="5" fillId="15" borderId="3" xfId="1" applyNumberFormat="1" applyFont="1" applyFill="1" applyBorder="1" applyAlignment="1">
      <alignment horizontal="center" vertical="center" wrapText="1"/>
    </xf>
    <xf numFmtId="49" fontId="5" fillId="15" borderId="7" xfId="1" applyNumberFormat="1" applyFont="1" applyFill="1" applyBorder="1" applyAlignment="1">
      <alignment horizontal="center" vertical="center" wrapText="1"/>
    </xf>
    <xf numFmtId="49" fontId="5" fillId="15" borderId="10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7" fillId="0" borderId="0" xfId="3" applyNumberFormat="1" applyFont="1" applyFill="1" applyAlignment="1">
      <alignment horizontal="left" vertical="center" wrapText="1"/>
    </xf>
    <xf numFmtId="49" fontId="21" fillId="0" borderId="0" xfId="2" applyNumberFormat="1" applyFont="1" applyFill="1" applyAlignment="1">
      <alignment horizontal="left" vertical="center" wrapText="1"/>
    </xf>
    <xf numFmtId="49" fontId="0" fillId="0" borderId="0" xfId="2" applyNumberFormat="1" applyFont="1" applyFill="1" applyAlignment="1">
      <alignment horizontal="right" vertical="center" wrapText="1"/>
    </xf>
    <xf numFmtId="49" fontId="13" fillId="0" borderId="0" xfId="2" applyNumberFormat="1" applyFont="1" applyFill="1" applyAlignment="1">
      <alignment horizontal="right" vertical="center" wrapText="1"/>
    </xf>
    <xf numFmtId="49" fontId="3" fillId="0" borderId="20" xfId="2" applyNumberFormat="1" applyFont="1" applyFill="1" applyBorder="1" applyAlignment="1">
      <alignment horizontal="center" vertical="center" wrapText="1"/>
    </xf>
    <xf numFmtId="49" fontId="3" fillId="0" borderId="40" xfId="2" applyNumberFormat="1" applyFont="1" applyFill="1" applyBorder="1" applyAlignment="1">
      <alignment horizontal="center" vertical="center" wrapText="1"/>
    </xf>
  </cellXfs>
  <cellStyles count="4">
    <cellStyle name="Link" xfId="3" builtinId="8"/>
    <cellStyle name="Standard" xfId="0" builtinId="0"/>
    <cellStyle name="Standard 2" xfId="2" xr:uid="{00000000-0005-0000-0000-000002000000}"/>
    <cellStyle name="Standard_ATR00_01020_2L" xfId="1" xr:uid="{00000000-0005-0000-0000-000003000000}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FDE88D"/>
      <color rgb="FFBEFECF"/>
      <color rgb="FFFEC0BA"/>
      <color rgb="FFFDADAD"/>
      <color rgb="FF94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GPStatistik/servlets/MCRFileNodeServlet/DEHeft_derivate_00033440/2030221169005_ergaenzt28022018.xls" TargetMode="External"/><Relationship Id="rId1" Type="http://schemas.openxmlformats.org/officeDocument/2006/relationships/hyperlink" Target="https://www.destatis.de/GPStatistik/servlets/MCRFileNodeServlet/DEHeft_derivate_00033422/2030312167005_ergaenzt05022018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tatis.de/DE/Themen/Branchen-Unternehmen/Landwirtschaft-Forstwirtschaft-Fischerei/Tiere-Tierische-Erzeugung/Publikationen/Downloads-Tiere-und-tierische-Erzeugung/viehhaltung-2030213169005.xlsx?__blob=publicationFile&amp;v=3" TargetMode="External"/><Relationship Id="rId2" Type="http://schemas.openxmlformats.org/officeDocument/2006/relationships/hyperlink" Target="https://www.destatis.de/DE/Themen/Branchen-Unternehmen/Landwirtschaft-Forstwirtschaft-Fischerei/Tiere-Tierische-Erzeugung/Publikationen/Downloads-Tiere-und-tierische-Erzeugung/viehhaltung-2030213169005.xlsx?__blob=publicationFile&amp;v=3" TargetMode="External"/><Relationship Id="rId1" Type="http://schemas.openxmlformats.org/officeDocument/2006/relationships/hyperlink" Target="https://www.destatis.de/DE/Themen/Branchen-Unternehmen/Landwirtschaft-Forstwirtschaft-Fischerei/Landwirtschaftliche-Betriebe/Publikationen/Downloads-Landwirtschaftliche-Betriebe/oekologischer-landbau-2030221169005.xls?__blob=publicationFile&amp;v=3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estatis.de/GPStatistik/servlets/MCRFileNodeServlet/DEHeft_derivate_00033440/2030221169005_ergaenzt28022018.xls" TargetMode="External"/><Relationship Id="rId1" Type="http://schemas.openxmlformats.org/officeDocument/2006/relationships/hyperlink" Target="https://www.destatis.de/GPStatistik/servlets/MCRFileNodeServlet/DEHeft_derivate_00033422/2030312167005_ergaenzt05022018.xl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estatis.de/GPStatistik/servlets/MCRFileNodeServlet/DEHeft_derivate_00033440/2030221169005_ergaenzt28022018.xls" TargetMode="External"/><Relationship Id="rId1" Type="http://schemas.openxmlformats.org/officeDocument/2006/relationships/hyperlink" Target="https://www.destatis.de/GPStatistik/servlets/MCRFileNodeServlet/DEHeft_derivate_00033422/2030312167005_ergaenzt05022018.xl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destatis.de/GPStatistik/servlets/MCRFileNodeServlet/DEHeft_derivate_00033440/2030221169005_ergaenzt28022018.xls" TargetMode="External"/><Relationship Id="rId1" Type="http://schemas.openxmlformats.org/officeDocument/2006/relationships/hyperlink" Target="https://www.destatis.de/GPStatistik/servlets/MCRFileNodeServlet/DEHeft_derivate_00033422/2030312167005_ergaenzt0502201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0"/>
  <sheetViews>
    <sheetView zoomScaleNormal="100" workbookViewId="0">
      <selection activeCell="L4" sqref="L4"/>
    </sheetView>
  </sheetViews>
  <sheetFormatPr baseColWidth="10" defaultColWidth="9.140625" defaultRowHeight="12.75"/>
  <cols>
    <col min="1" max="1" width="4.28515625" style="1" bestFit="1" customWidth="1"/>
    <col min="2" max="2" width="58" style="1" customWidth="1"/>
    <col min="3" max="8" width="10.85546875" style="1" customWidth="1"/>
    <col min="9" max="9" width="9.140625" style="1"/>
    <col min="10" max="10" width="28.42578125" style="1" customWidth="1"/>
    <col min="11" max="13" width="9.140625" style="1"/>
    <col min="14" max="14" width="12.140625" style="1" customWidth="1"/>
    <col min="15" max="16384" width="9.140625" style="1"/>
  </cols>
  <sheetData>
    <row r="1" spans="1:16" ht="15.75">
      <c r="A1" s="149" t="s">
        <v>87</v>
      </c>
      <c r="B1" s="149"/>
      <c r="C1" s="1" t="s">
        <v>84</v>
      </c>
    </row>
    <row r="2" spans="1:16" s="20" customFormat="1" ht="13.5" customHeight="1">
      <c r="A2" s="161" t="s">
        <v>85</v>
      </c>
      <c r="B2" s="161"/>
      <c r="C2" s="161"/>
      <c r="D2" s="161"/>
      <c r="E2" s="161"/>
      <c r="F2" s="161"/>
      <c r="G2" s="161"/>
      <c r="H2" s="161"/>
    </row>
    <row r="3" spans="1:16" s="20" customFormat="1" ht="13.5" customHeight="1">
      <c r="A3" s="162" t="s">
        <v>86</v>
      </c>
      <c r="B3" s="162"/>
      <c r="C3" s="162"/>
      <c r="D3" s="162"/>
      <c r="E3" s="162"/>
      <c r="F3" s="162"/>
      <c r="G3" s="162"/>
      <c r="H3" s="162"/>
      <c r="L3" s="20" t="s">
        <v>198</v>
      </c>
    </row>
    <row r="4" spans="1:16" ht="12.75" customHeight="1">
      <c r="A4" s="150" t="s">
        <v>0</v>
      </c>
      <c r="B4" s="150"/>
      <c r="C4" s="16"/>
      <c r="L4" s="45"/>
      <c r="M4" s="47" t="s">
        <v>197</v>
      </c>
      <c r="N4" s="45" t="s">
        <v>113</v>
      </c>
      <c r="O4" s="45"/>
    </row>
    <row r="5" spans="1:16" s="3" customFormat="1" ht="12.75" customHeight="1">
      <c r="A5" s="151" t="s">
        <v>2</v>
      </c>
      <c r="B5" s="154" t="s">
        <v>3</v>
      </c>
      <c r="C5" s="157" t="s">
        <v>80</v>
      </c>
      <c r="D5" s="157" t="s">
        <v>81</v>
      </c>
      <c r="E5" s="157" t="s">
        <v>4</v>
      </c>
      <c r="F5" s="157" t="s">
        <v>90</v>
      </c>
      <c r="G5" s="157" t="s">
        <v>88</v>
      </c>
      <c r="H5" s="157" t="s">
        <v>89</v>
      </c>
      <c r="J5" s="43"/>
      <c r="L5" s="46" t="s">
        <v>1</v>
      </c>
      <c r="M5" s="46" t="s">
        <v>5</v>
      </c>
      <c r="N5" s="46" t="s">
        <v>114</v>
      </c>
      <c r="O5" s="46"/>
    </row>
    <row r="6" spans="1:16" s="3" customFormat="1">
      <c r="A6" s="152"/>
      <c r="B6" s="155"/>
      <c r="C6" s="158"/>
      <c r="D6" s="158"/>
      <c r="E6" s="158"/>
      <c r="F6" s="158"/>
      <c r="G6" s="158"/>
      <c r="H6" s="158"/>
      <c r="K6" s="44"/>
      <c r="L6" s="47" t="s">
        <v>115</v>
      </c>
      <c r="M6" s="52">
        <v>13931</v>
      </c>
      <c r="N6" s="52">
        <v>634884</v>
      </c>
      <c r="O6" s="46"/>
    </row>
    <row r="7" spans="1:16" s="3" customFormat="1">
      <c r="A7" s="152"/>
      <c r="B7" s="155"/>
      <c r="C7" s="158"/>
      <c r="D7" s="158"/>
      <c r="E7" s="158"/>
      <c r="F7" s="158"/>
      <c r="G7" s="158"/>
      <c r="H7" s="158"/>
      <c r="K7" s="48"/>
      <c r="L7" s="49" t="s">
        <v>117</v>
      </c>
      <c r="M7" s="53">
        <v>185183</v>
      </c>
      <c r="N7" s="53">
        <v>12954359</v>
      </c>
      <c r="O7" s="48"/>
    </row>
    <row r="8" spans="1:16" s="3" customFormat="1">
      <c r="A8" s="152"/>
      <c r="B8" s="155"/>
      <c r="C8" s="159"/>
      <c r="D8" s="160"/>
      <c r="E8" s="159"/>
      <c r="F8" s="160"/>
      <c r="G8" s="159"/>
      <c r="H8" s="160"/>
      <c r="K8" s="50"/>
      <c r="L8" s="51" t="s">
        <v>116</v>
      </c>
      <c r="M8" s="54">
        <f>M7-M6</f>
        <v>171252</v>
      </c>
      <c r="N8" s="54">
        <f>N7-N6</f>
        <v>12319475</v>
      </c>
      <c r="O8" s="50"/>
    </row>
    <row r="9" spans="1:16" s="3" customFormat="1">
      <c r="A9" s="152"/>
      <c r="B9" s="155"/>
      <c r="C9" s="12" t="s">
        <v>5</v>
      </c>
      <c r="D9" s="15" t="s">
        <v>6</v>
      </c>
      <c r="E9" s="12" t="s">
        <v>5</v>
      </c>
      <c r="F9" s="15" t="s">
        <v>6</v>
      </c>
      <c r="G9" s="12" t="s">
        <v>5</v>
      </c>
      <c r="H9" s="15" t="s">
        <v>6</v>
      </c>
      <c r="N9" s="55" t="s">
        <v>118</v>
      </c>
    </row>
    <row r="10" spans="1:16" s="3" customFormat="1">
      <c r="A10" s="153"/>
      <c r="B10" s="156"/>
      <c r="C10" s="19" t="s">
        <v>7</v>
      </c>
      <c r="D10" s="14" t="s">
        <v>8</v>
      </c>
      <c r="E10" s="19" t="s">
        <v>82</v>
      </c>
      <c r="F10" s="14" t="s">
        <v>83</v>
      </c>
      <c r="G10" s="19" t="s">
        <v>91</v>
      </c>
      <c r="H10" s="14" t="s">
        <v>92</v>
      </c>
      <c r="K10" s="1"/>
      <c r="L10" s="1"/>
      <c r="M10" s="47" t="s">
        <v>115</v>
      </c>
      <c r="N10" s="56">
        <f>N6/F12</f>
        <v>0.55910758931284132</v>
      </c>
      <c r="O10" s="1"/>
      <c r="P10" s="1"/>
    </row>
    <row r="11" spans="1:16">
      <c r="A11" s="4" t="s">
        <v>1</v>
      </c>
      <c r="B11" s="4" t="s">
        <v>1</v>
      </c>
      <c r="C11" s="18"/>
      <c r="D11" s="18"/>
      <c r="E11" s="13" t="s">
        <v>1</v>
      </c>
      <c r="F11" s="13" t="s">
        <v>1</v>
      </c>
      <c r="M11" s="51" t="s">
        <v>116</v>
      </c>
      <c r="N11" s="56">
        <f>N8/H12</f>
        <v>0.79360690189138372</v>
      </c>
    </row>
    <row r="12" spans="1:16">
      <c r="A12" s="5">
        <v>1</v>
      </c>
      <c r="B12" s="6" t="s">
        <v>9</v>
      </c>
      <c r="C12" s="7">
        <v>271286</v>
      </c>
      <c r="D12" s="7">
        <v>16658928</v>
      </c>
      <c r="E12" s="7">
        <v>19851</v>
      </c>
      <c r="F12" s="7">
        <v>1135531</v>
      </c>
      <c r="G12" s="21">
        <f>C12-E12</f>
        <v>251435</v>
      </c>
      <c r="H12" s="21">
        <f>D12-F12</f>
        <v>15523397</v>
      </c>
      <c r="J12" s="21"/>
    </row>
    <row r="13" spans="1:16">
      <c r="A13" s="25">
        <v>2</v>
      </c>
      <c r="B13" s="26" t="s">
        <v>10</v>
      </c>
      <c r="C13" s="27">
        <v>205793</v>
      </c>
      <c r="D13" s="27">
        <v>11763002</v>
      </c>
      <c r="E13" s="27">
        <v>12048</v>
      </c>
      <c r="F13" s="27">
        <v>478487</v>
      </c>
      <c r="G13" s="28">
        <f t="shared" ref="G13:G73" si="0">C13-E13</f>
        <v>193745</v>
      </c>
      <c r="H13" s="28">
        <f t="shared" ref="H13:H73" si="1">D13-F13</f>
        <v>11284515</v>
      </c>
    </row>
    <row r="14" spans="1:16" ht="14.25">
      <c r="A14" s="25">
        <v>3</v>
      </c>
      <c r="B14" s="26" t="s">
        <v>11</v>
      </c>
      <c r="C14" s="27">
        <v>174825</v>
      </c>
      <c r="D14" s="27">
        <v>6325023</v>
      </c>
      <c r="E14" s="27">
        <v>9147</v>
      </c>
      <c r="F14" s="27">
        <v>243047</v>
      </c>
      <c r="G14" s="28">
        <f t="shared" si="0"/>
        <v>165678</v>
      </c>
      <c r="H14" s="28">
        <f t="shared" si="1"/>
        <v>6081976</v>
      </c>
    </row>
    <row r="15" spans="1:16">
      <c r="A15" s="5">
        <v>4</v>
      </c>
      <c r="B15" s="6" t="s">
        <v>12</v>
      </c>
      <c r="C15" s="7">
        <v>133452</v>
      </c>
      <c r="D15" s="7">
        <v>3201699</v>
      </c>
      <c r="E15" s="7">
        <v>6239</v>
      </c>
      <c r="F15" s="7">
        <v>90538</v>
      </c>
      <c r="G15" s="21">
        <f t="shared" si="0"/>
        <v>127213</v>
      </c>
      <c r="H15" s="21">
        <f t="shared" si="1"/>
        <v>3111161</v>
      </c>
      <c r="J15" s="21"/>
    </row>
    <row r="16" spans="1:16">
      <c r="A16" s="5">
        <v>5</v>
      </c>
      <c r="B16" s="6" t="s">
        <v>13</v>
      </c>
      <c r="C16" s="7">
        <v>131285</v>
      </c>
      <c r="D16" s="7">
        <v>3131167</v>
      </c>
      <c r="E16" s="7">
        <v>5852</v>
      </c>
      <c r="F16" s="7">
        <v>82566</v>
      </c>
      <c r="G16" s="21">
        <f t="shared" si="0"/>
        <v>125433</v>
      </c>
      <c r="H16" s="21">
        <f t="shared" si="1"/>
        <v>3048601</v>
      </c>
    </row>
    <row r="17" spans="1:10">
      <c r="A17" s="5">
        <v>6</v>
      </c>
      <c r="B17" s="6" t="s">
        <v>14</v>
      </c>
      <c r="C17" s="7">
        <v>6535</v>
      </c>
      <c r="D17" s="7">
        <v>45282</v>
      </c>
      <c r="E17" s="7">
        <v>950</v>
      </c>
      <c r="F17" s="7">
        <v>7435</v>
      </c>
      <c r="G17" s="21">
        <f t="shared" si="0"/>
        <v>5585</v>
      </c>
      <c r="H17" s="21">
        <f t="shared" si="1"/>
        <v>37847</v>
      </c>
    </row>
    <row r="18" spans="1:10">
      <c r="A18" s="5">
        <v>7</v>
      </c>
      <c r="B18" s="6" t="s">
        <v>15</v>
      </c>
      <c r="C18" s="7">
        <v>1910</v>
      </c>
      <c r="D18" s="7">
        <v>25250</v>
      </c>
      <c r="E18" s="7">
        <v>110</v>
      </c>
      <c r="F18" s="7">
        <v>537</v>
      </c>
      <c r="G18" s="21">
        <f t="shared" si="0"/>
        <v>1800</v>
      </c>
      <c r="H18" s="21">
        <f t="shared" si="1"/>
        <v>24713</v>
      </c>
      <c r="J18" s="21"/>
    </row>
    <row r="19" spans="1:10">
      <c r="A19" s="5">
        <v>8</v>
      </c>
      <c r="B19" s="6" t="s">
        <v>16</v>
      </c>
      <c r="C19" s="7">
        <v>31202</v>
      </c>
      <c r="D19" s="7">
        <v>570902</v>
      </c>
      <c r="E19" s="7">
        <v>3357</v>
      </c>
      <c r="F19" s="7">
        <v>52464</v>
      </c>
      <c r="G19" s="21">
        <f t="shared" si="0"/>
        <v>27845</v>
      </c>
      <c r="H19" s="21">
        <f t="shared" si="1"/>
        <v>518438</v>
      </c>
    </row>
    <row r="20" spans="1:10">
      <c r="A20" s="5">
        <v>9</v>
      </c>
      <c r="B20" s="6" t="s">
        <v>17</v>
      </c>
      <c r="C20" s="7">
        <v>43510</v>
      </c>
      <c r="D20" s="7">
        <v>396092</v>
      </c>
      <c r="E20" s="7">
        <v>2996</v>
      </c>
      <c r="F20" s="7">
        <v>25199</v>
      </c>
      <c r="G20" s="21">
        <f t="shared" si="0"/>
        <v>40514</v>
      </c>
      <c r="H20" s="21">
        <f t="shared" si="1"/>
        <v>370893</v>
      </c>
    </row>
    <row r="21" spans="1:10">
      <c r="A21" s="5">
        <v>10</v>
      </c>
      <c r="B21" s="6" t="s">
        <v>18</v>
      </c>
      <c r="C21" s="7">
        <v>117445</v>
      </c>
      <c r="D21" s="7">
        <v>1604997</v>
      </c>
      <c r="E21" s="7">
        <v>3373</v>
      </c>
      <c r="F21" s="7">
        <v>29313</v>
      </c>
      <c r="G21" s="21">
        <f t="shared" si="0"/>
        <v>114072</v>
      </c>
      <c r="H21" s="21">
        <f t="shared" si="1"/>
        <v>1575684</v>
      </c>
    </row>
    <row r="22" spans="1:10">
      <c r="A22" s="5">
        <v>11</v>
      </c>
      <c r="B22" s="6" t="s">
        <v>19</v>
      </c>
      <c r="C22" s="7">
        <v>97230</v>
      </c>
      <c r="D22" s="7">
        <v>1267200</v>
      </c>
      <c r="E22" s="7">
        <v>1680</v>
      </c>
      <c r="F22" s="7">
        <v>12962</v>
      </c>
      <c r="G22" s="21">
        <f t="shared" si="0"/>
        <v>95550</v>
      </c>
      <c r="H22" s="21">
        <f t="shared" si="1"/>
        <v>1254238</v>
      </c>
    </row>
    <row r="23" spans="1:10">
      <c r="A23" s="5">
        <v>12</v>
      </c>
      <c r="B23" s="6" t="s">
        <v>20</v>
      </c>
      <c r="C23" s="7">
        <v>42312</v>
      </c>
      <c r="D23" s="7">
        <v>337796</v>
      </c>
      <c r="E23" s="7">
        <v>2074</v>
      </c>
      <c r="F23" s="7">
        <v>16351</v>
      </c>
      <c r="G23" s="21">
        <f t="shared" si="0"/>
        <v>40238</v>
      </c>
      <c r="H23" s="21">
        <f t="shared" si="1"/>
        <v>321445</v>
      </c>
    </row>
    <row r="24" spans="1:10">
      <c r="A24" s="5">
        <v>13</v>
      </c>
      <c r="B24" s="6" t="s">
        <v>21</v>
      </c>
      <c r="C24" s="7">
        <v>30563</v>
      </c>
      <c r="D24" s="7">
        <v>115538</v>
      </c>
      <c r="E24" s="7">
        <v>3618</v>
      </c>
      <c r="F24" s="7">
        <v>27218</v>
      </c>
      <c r="G24" s="21">
        <f t="shared" si="0"/>
        <v>26945</v>
      </c>
      <c r="H24" s="21">
        <f t="shared" si="1"/>
        <v>88320</v>
      </c>
    </row>
    <row r="25" spans="1:10">
      <c r="A25" s="5">
        <v>14</v>
      </c>
      <c r="B25" s="6" t="s">
        <v>22</v>
      </c>
      <c r="C25" s="7">
        <v>3027</v>
      </c>
      <c r="D25" s="7">
        <v>10788</v>
      </c>
      <c r="E25" s="7">
        <v>1014</v>
      </c>
      <c r="F25" s="7">
        <v>5039</v>
      </c>
      <c r="G25" s="21">
        <f t="shared" si="0"/>
        <v>2013</v>
      </c>
      <c r="H25" s="21">
        <f t="shared" si="1"/>
        <v>5749</v>
      </c>
    </row>
    <row r="26" spans="1:10">
      <c r="A26" s="5">
        <v>15</v>
      </c>
      <c r="B26" s="6" t="s">
        <v>23</v>
      </c>
      <c r="C26" s="7">
        <v>30107</v>
      </c>
      <c r="D26" s="7">
        <v>416336</v>
      </c>
      <c r="E26" s="7">
        <v>775</v>
      </c>
      <c r="F26" s="7">
        <v>9468</v>
      </c>
      <c r="G26" s="21">
        <f t="shared" si="0"/>
        <v>29332</v>
      </c>
      <c r="H26" s="21">
        <f t="shared" si="1"/>
        <v>406868</v>
      </c>
    </row>
    <row r="27" spans="1:10">
      <c r="A27" s="5">
        <v>16</v>
      </c>
      <c r="B27" s="6" t="s">
        <v>24</v>
      </c>
      <c r="C27" s="7">
        <v>1126</v>
      </c>
      <c r="D27" s="7">
        <v>8672</v>
      </c>
      <c r="E27" s="7">
        <v>410</v>
      </c>
      <c r="F27" s="7">
        <v>3808</v>
      </c>
      <c r="G27" s="21">
        <f t="shared" si="0"/>
        <v>716</v>
      </c>
      <c r="H27" s="21">
        <f t="shared" si="1"/>
        <v>4864</v>
      </c>
      <c r="J27" s="21"/>
    </row>
    <row r="28" spans="1:10">
      <c r="A28" s="25">
        <v>17</v>
      </c>
      <c r="B28" s="26" t="s">
        <v>25</v>
      </c>
      <c r="C28" s="27">
        <v>138436</v>
      </c>
      <c r="D28" s="27">
        <v>2790499</v>
      </c>
      <c r="E28" s="27">
        <v>9702</v>
      </c>
      <c r="F28" s="27">
        <v>149475</v>
      </c>
      <c r="G28" s="28">
        <f t="shared" si="0"/>
        <v>128734</v>
      </c>
      <c r="H28" s="28">
        <f t="shared" si="1"/>
        <v>2641024</v>
      </c>
    </row>
    <row r="29" spans="1:10" ht="14.25">
      <c r="A29" s="5">
        <v>18</v>
      </c>
      <c r="B29" s="6" t="s">
        <v>26</v>
      </c>
      <c r="C29" s="7">
        <v>9177</v>
      </c>
      <c r="D29" s="7">
        <v>99461</v>
      </c>
      <c r="E29" s="7">
        <v>710</v>
      </c>
      <c r="F29" s="7">
        <v>5482</v>
      </c>
      <c r="G29" s="21">
        <f t="shared" si="0"/>
        <v>8467</v>
      </c>
      <c r="H29" s="21">
        <f t="shared" si="1"/>
        <v>93979</v>
      </c>
      <c r="J29" s="21"/>
    </row>
    <row r="30" spans="1:10">
      <c r="A30" s="5">
        <v>19</v>
      </c>
      <c r="B30" s="6" t="s">
        <v>27</v>
      </c>
      <c r="C30" s="7">
        <v>106521</v>
      </c>
      <c r="D30" s="7">
        <v>2137607</v>
      </c>
      <c r="E30" s="7">
        <v>1467</v>
      </c>
      <c r="F30" s="7">
        <v>16625</v>
      </c>
      <c r="G30" s="21">
        <f t="shared" si="0"/>
        <v>105054</v>
      </c>
      <c r="H30" s="21">
        <f t="shared" si="1"/>
        <v>2120982</v>
      </c>
    </row>
    <row r="31" spans="1:10">
      <c r="A31" s="5">
        <v>20</v>
      </c>
      <c r="B31" s="6" t="s">
        <v>28</v>
      </c>
      <c r="C31" s="7">
        <v>43020</v>
      </c>
      <c r="D31" s="7">
        <v>261808</v>
      </c>
      <c r="E31" s="7">
        <v>7325</v>
      </c>
      <c r="F31" s="7">
        <v>88848</v>
      </c>
      <c r="G31" s="21">
        <f t="shared" si="0"/>
        <v>35695</v>
      </c>
      <c r="H31" s="21">
        <f t="shared" si="1"/>
        <v>172960</v>
      </c>
    </row>
    <row r="32" spans="1:10">
      <c r="A32" s="5">
        <v>21</v>
      </c>
      <c r="B32" s="6" t="s">
        <v>29</v>
      </c>
      <c r="C32" s="7">
        <v>45973</v>
      </c>
      <c r="D32" s="7">
        <v>279275</v>
      </c>
      <c r="E32" s="7">
        <v>3633</v>
      </c>
      <c r="F32" s="7">
        <v>33683</v>
      </c>
      <c r="G32" s="21">
        <f t="shared" si="0"/>
        <v>42340</v>
      </c>
      <c r="H32" s="21">
        <f t="shared" si="1"/>
        <v>245592</v>
      </c>
    </row>
    <row r="33" spans="1:14">
      <c r="A33" s="5">
        <v>22</v>
      </c>
      <c r="B33" s="6" t="s">
        <v>30</v>
      </c>
      <c r="C33" s="7">
        <v>2278</v>
      </c>
      <c r="D33" s="7">
        <v>12349</v>
      </c>
      <c r="E33" s="7">
        <v>754</v>
      </c>
      <c r="F33" s="7">
        <v>4838</v>
      </c>
      <c r="G33" s="21">
        <f t="shared" si="0"/>
        <v>1524</v>
      </c>
      <c r="H33" s="21">
        <f t="shared" si="1"/>
        <v>7511</v>
      </c>
    </row>
    <row r="34" spans="1:14">
      <c r="A34" s="25">
        <v>23</v>
      </c>
      <c r="B34" s="26" t="s">
        <v>31</v>
      </c>
      <c r="C34" s="27">
        <v>52437</v>
      </c>
      <c r="D34" s="27">
        <v>582554</v>
      </c>
      <c r="E34" s="27">
        <v>2985</v>
      </c>
      <c r="F34" s="27">
        <v>10821</v>
      </c>
      <c r="G34" s="28">
        <f t="shared" si="0"/>
        <v>49452</v>
      </c>
      <c r="H34" s="28">
        <f t="shared" si="1"/>
        <v>571733</v>
      </c>
    </row>
    <row r="35" spans="1:14">
      <c r="A35" s="5">
        <v>24</v>
      </c>
      <c r="B35" s="6" t="s">
        <v>32</v>
      </c>
      <c r="C35" s="7">
        <v>29291</v>
      </c>
      <c r="D35" s="7">
        <v>242519</v>
      </c>
      <c r="E35" s="7">
        <v>2774</v>
      </c>
      <c r="F35" s="7">
        <v>8308</v>
      </c>
      <c r="G35" s="21">
        <f t="shared" si="0"/>
        <v>26517</v>
      </c>
      <c r="H35" s="21">
        <f t="shared" si="1"/>
        <v>234211</v>
      </c>
    </row>
    <row r="36" spans="1:14">
      <c r="A36" s="5">
        <v>25</v>
      </c>
      <c r="B36" s="6" t="s">
        <v>33</v>
      </c>
      <c r="C36" s="7">
        <v>28089</v>
      </c>
      <c r="D36" s="7">
        <v>334485</v>
      </c>
      <c r="E36" s="7">
        <v>238</v>
      </c>
      <c r="F36" s="7">
        <v>2161</v>
      </c>
      <c r="G36" s="21">
        <f t="shared" si="0"/>
        <v>27851</v>
      </c>
      <c r="H36" s="21">
        <f t="shared" si="1"/>
        <v>332324</v>
      </c>
    </row>
    <row r="37" spans="1:14">
      <c r="A37" s="5">
        <v>26</v>
      </c>
      <c r="B37" s="6" t="s">
        <v>34</v>
      </c>
      <c r="C37" s="7">
        <v>3476</v>
      </c>
      <c r="D37" s="7">
        <v>5550</v>
      </c>
      <c r="E37" s="7">
        <v>198</v>
      </c>
      <c r="F37" s="7">
        <v>351</v>
      </c>
      <c r="G37" s="21">
        <f t="shared" si="0"/>
        <v>3278</v>
      </c>
      <c r="H37" s="21">
        <f t="shared" si="1"/>
        <v>5199</v>
      </c>
    </row>
    <row r="38" spans="1:14" ht="14.25">
      <c r="A38" s="25">
        <v>27</v>
      </c>
      <c r="B38" s="26" t="s">
        <v>35</v>
      </c>
      <c r="C38" s="27">
        <v>19379</v>
      </c>
      <c r="D38" s="27">
        <v>187096</v>
      </c>
      <c r="E38" s="27">
        <v>3399</v>
      </c>
      <c r="F38" s="27">
        <v>37863</v>
      </c>
      <c r="G38" s="28">
        <f t="shared" si="0"/>
        <v>15980</v>
      </c>
      <c r="H38" s="28">
        <f t="shared" si="1"/>
        <v>149233</v>
      </c>
    </row>
    <row r="39" spans="1:14">
      <c r="A39" s="5">
        <v>28</v>
      </c>
      <c r="B39" s="6" t="s">
        <v>36</v>
      </c>
      <c r="C39" s="7">
        <v>10380</v>
      </c>
      <c r="D39" s="7">
        <v>87550</v>
      </c>
      <c r="E39" s="7">
        <v>1060</v>
      </c>
      <c r="F39" s="7">
        <v>6936</v>
      </c>
      <c r="G39" s="21">
        <f t="shared" si="0"/>
        <v>9320</v>
      </c>
      <c r="H39" s="21">
        <f t="shared" si="1"/>
        <v>80614</v>
      </c>
    </row>
    <row r="40" spans="1:14">
      <c r="A40" s="5">
        <v>29</v>
      </c>
      <c r="B40" s="6" t="s">
        <v>37</v>
      </c>
      <c r="C40" s="7">
        <v>4779</v>
      </c>
      <c r="D40" s="7">
        <v>38762</v>
      </c>
      <c r="E40" s="7">
        <v>1500</v>
      </c>
      <c r="F40" s="7">
        <v>10995</v>
      </c>
      <c r="G40" s="21">
        <f t="shared" si="0"/>
        <v>3279</v>
      </c>
      <c r="H40" s="21">
        <f t="shared" si="1"/>
        <v>27767</v>
      </c>
    </row>
    <row r="41" spans="1:14">
      <c r="A41" s="5">
        <v>30</v>
      </c>
      <c r="B41" s="6" t="s">
        <v>38</v>
      </c>
      <c r="C41" s="7">
        <v>1706</v>
      </c>
      <c r="D41" s="7">
        <v>28628</v>
      </c>
      <c r="E41" s="7">
        <v>525</v>
      </c>
      <c r="F41" s="7">
        <v>10503</v>
      </c>
      <c r="G41" s="21">
        <f t="shared" si="0"/>
        <v>1181</v>
      </c>
      <c r="H41" s="21">
        <f t="shared" si="1"/>
        <v>18125</v>
      </c>
    </row>
    <row r="42" spans="1:14">
      <c r="A42" s="5">
        <v>31</v>
      </c>
      <c r="B42" s="6" t="s">
        <v>39</v>
      </c>
      <c r="C42" s="7">
        <v>2395</v>
      </c>
      <c r="D42" s="7">
        <v>15770</v>
      </c>
      <c r="E42" s="7">
        <v>361</v>
      </c>
      <c r="F42" s="7">
        <v>3622</v>
      </c>
      <c r="G42" s="21">
        <f t="shared" si="0"/>
        <v>2034</v>
      </c>
      <c r="H42" s="21">
        <f t="shared" si="1"/>
        <v>12148</v>
      </c>
    </row>
    <row r="43" spans="1:14">
      <c r="A43" s="5">
        <v>32</v>
      </c>
      <c r="B43" s="6" t="s">
        <v>40</v>
      </c>
      <c r="C43" s="7">
        <v>2214</v>
      </c>
      <c r="D43" s="7">
        <v>16386</v>
      </c>
      <c r="E43" s="7">
        <v>800</v>
      </c>
      <c r="F43" s="7">
        <v>5808</v>
      </c>
      <c r="G43" s="21">
        <f t="shared" si="0"/>
        <v>1414</v>
      </c>
      <c r="H43" s="21">
        <f t="shared" si="1"/>
        <v>10578</v>
      </c>
    </row>
    <row r="44" spans="1:14">
      <c r="A44" s="25">
        <v>33</v>
      </c>
      <c r="B44" s="26" t="s">
        <v>41</v>
      </c>
      <c r="C44" s="27">
        <v>55382</v>
      </c>
      <c r="D44" s="27">
        <v>1393096</v>
      </c>
      <c r="E44" s="27">
        <v>1226</v>
      </c>
      <c r="F44" s="27">
        <v>12725</v>
      </c>
      <c r="G44" s="28">
        <f t="shared" si="0"/>
        <v>54156</v>
      </c>
      <c r="H44" s="28">
        <f t="shared" si="1"/>
        <v>1380371</v>
      </c>
      <c r="K44" s="7"/>
      <c r="L44" s="7"/>
      <c r="M44" s="21"/>
    </row>
    <row r="45" spans="1:14" ht="12.75" customHeight="1">
      <c r="A45" s="5">
        <v>34</v>
      </c>
      <c r="B45" s="6" t="s">
        <v>42</v>
      </c>
      <c r="C45" s="7">
        <v>51295</v>
      </c>
      <c r="D45" s="7">
        <v>1351723</v>
      </c>
      <c r="E45" s="7">
        <v>765</v>
      </c>
      <c r="F45" s="7">
        <v>10047</v>
      </c>
      <c r="G45" s="21">
        <f t="shared" si="0"/>
        <v>50530</v>
      </c>
      <c r="H45" s="21">
        <f t="shared" si="1"/>
        <v>1341676</v>
      </c>
      <c r="I45" s="5"/>
      <c r="J45" s="6"/>
      <c r="K45" s="7"/>
      <c r="L45" s="7"/>
      <c r="M45" s="21"/>
    </row>
    <row r="46" spans="1:14" ht="12.75" customHeight="1">
      <c r="A46" s="5">
        <v>35</v>
      </c>
      <c r="B46" s="6" t="s">
        <v>43</v>
      </c>
      <c r="C46" s="7">
        <v>49390</v>
      </c>
      <c r="D46" s="7">
        <v>1322681</v>
      </c>
      <c r="E46" s="7">
        <v>267</v>
      </c>
      <c r="F46" s="7">
        <v>5127</v>
      </c>
      <c r="G46" s="21">
        <f t="shared" si="0"/>
        <v>49123</v>
      </c>
      <c r="H46" s="21">
        <f t="shared" si="1"/>
        <v>1317554</v>
      </c>
      <c r="I46" s="5"/>
      <c r="J46" s="6"/>
      <c r="K46" s="7"/>
      <c r="L46" s="7"/>
      <c r="M46" s="21"/>
    </row>
    <row r="47" spans="1:14" ht="12.75" customHeight="1">
      <c r="A47" s="5">
        <v>36</v>
      </c>
      <c r="B47" s="6" t="s">
        <v>44</v>
      </c>
      <c r="C47" s="7">
        <v>493</v>
      </c>
      <c r="D47" s="7">
        <v>2977</v>
      </c>
      <c r="E47" s="7">
        <v>30</v>
      </c>
      <c r="F47" s="7">
        <v>101</v>
      </c>
      <c r="G47" s="21">
        <f t="shared" si="0"/>
        <v>463</v>
      </c>
      <c r="H47" s="21">
        <f t="shared" si="1"/>
        <v>2876</v>
      </c>
      <c r="I47" s="5"/>
      <c r="J47" s="6"/>
      <c r="K47" s="7"/>
      <c r="L47" s="7"/>
      <c r="M47" s="21"/>
      <c r="N47" s="21"/>
    </row>
    <row r="48" spans="1:14" ht="12.75" customHeight="1">
      <c r="A48" s="5">
        <v>37</v>
      </c>
      <c r="B48" s="6" t="s">
        <v>45</v>
      </c>
      <c r="C48" s="7">
        <v>1269</v>
      </c>
      <c r="D48" s="7">
        <v>16696</v>
      </c>
      <c r="E48" s="7">
        <v>198</v>
      </c>
      <c r="F48" s="7">
        <v>2338</v>
      </c>
      <c r="G48" s="21">
        <f t="shared" si="0"/>
        <v>1071</v>
      </c>
      <c r="H48" s="21">
        <f t="shared" si="1"/>
        <v>14358</v>
      </c>
      <c r="I48" s="5"/>
      <c r="J48" s="6"/>
      <c r="K48" s="7"/>
      <c r="L48" s="7"/>
      <c r="M48" s="21"/>
    </row>
    <row r="49" spans="1:13" ht="12.75" customHeight="1">
      <c r="A49" s="5">
        <v>38</v>
      </c>
      <c r="B49" s="6" t="s">
        <v>46</v>
      </c>
      <c r="C49" s="7">
        <v>309</v>
      </c>
      <c r="D49" s="7">
        <v>4158</v>
      </c>
      <c r="E49" s="7">
        <v>133</v>
      </c>
      <c r="F49" s="7">
        <v>826</v>
      </c>
      <c r="G49" s="21">
        <f t="shared" si="0"/>
        <v>176</v>
      </c>
      <c r="H49" s="21">
        <f t="shared" si="1"/>
        <v>3332</v>
      </c>
      <c r="I49" s="5"/>
      <c r="J49" s="6"/>
      <c r="K49" s="7"/>
      <c r="L49" s="7"/>
      <c r="M49" s="21"/>
    </row>
    <row r="50" spans="1:13" ht="12.75" customHeight="1">
      <c r="A50" s="5">
        <v>39</v>
      </c>
      <c r="B50" s="6" t="s">
        <v>47</v>
      </c>
      <c r="C50" s="7">
        <v>930</v>
      </c>
      <c r="D50" s="7">
        <v>5211</v>
      </c>
      <c r="E50" s="7">
        <v>213</v>
      </c>
      <c r="F50" s="7">
        <v>1655</v>
      </c>
      <c r="G50" s="21">
        <f t="shared" si="0"/>
        <v>717</v>
      </c>
      <c r="H50" s="21">
        <f t="shared" si="1"/>
        <v>3556</v>
      </c>
      <c r="I50" s="5"/>
      <c r="J50" s="6"/>
      <c r="K50" s="7"/>
      <c r="L50" s="7"/>
      <c r="M50" s="21"/>
    </row>
    <row r="51" spans="1:13" ht="12.75" customHeight="1">
      <c r="A51" s="5">
        <v>40</v>
      </c>
      <c r="B51" s="6" t="s">
        <v>48</v>
      </c>
      <c r="C51" s="7">
        <v>5198</v>
      </c>
      <c r="D51" s="7">
        <v>41374</v>
      </c>
      <c r="E51" s="7">
        <v>541</v>
      </c>
      <c r="F51" s="7">
        <v>2678</v>
      </c>
      <c r="G51" s="21">
        <f t="shared" si="0"/>
        <v>4657</v>
      </c>
      <c r="H51" s="21">
        <f t="shared" si="1"/>
        <v>38696</v>
      </c>
      <c r="I51" s="5"/>
      <c r="J51" s="6"/>
      <c r="K51" s="7"/>
      <c r="L51" s="7"/>
      <c r="M51" s="21"/>
    </row>
    <row r="52" spans="1:13" ht="12.75" customHeight="1">
      <c r="A52" s="5">
        <v>41</v>
      </c>
      <c r="B52" s="6" t="s">
        <v>49</v>
      </c>
      <c r="C52" s="7">
        <v>1165</v>
      </c>
      <c r="D52" s="7">
        <v>18703</v>
      </c>
      <c r="E52" s="7">
        <v>14</v>
      </c>
      <c r="F52" s="7">
        <v>150</v>
      </c>
      <c r="G52" s="21">
        <f t="shared" si="0"/>
        <v>1151</v>
      </c>
      <c r="H52" s="21">
        <f t="shared" si="1"/>
        <v>18553</v>
      </c>
      <c r="I52" s="5"/>
      <c r="J52" s="6"/>
      <c r="K52" s="7"/>
      <c r="L52" s="7"/>
      <c r="M52" s="21"/>
    </row>
    <row r="53" spans="1:13" ht="12.75" customHeight="1">
      <c r="A53" s="5">
        <v>42</v>
      </c>
      <c r="B53" s="6" t="s">
        <v>50</v>
      </c>
      <c r="C53" s="7">
        <v>106</v>
      </c>
      <c r="D53" s="7">
        <v>2041</v>
      </c>
      <c r="E53" s="7">
        <v>8</v>
      </c>
      <c r="F53" s="7">
        <v>62</v>
      </c>
      <c r="G53" s="21">
        <f t="shared" si="0"/>
        <v>98</v>
      </c>
      <c r="H53" s="21">
        <f t="shared" si="1"/>
        <v>1979</v>
      </c>
      <c r="I53" s="5"/>
      <c r="J53" s="6"/>
      <c r="K53" s="7"/>
    </row>
    <row r="54" spans="1:13" ht="12.75" customHeight="1">
      <c r="A54" s="5">
        <v>43</v>
      </c>
      <c r="B54" s="6" t="s">
        <v>51</v>
      </c>
      <c r="C54" s="7">
        <v>848</v>
      </c>
      <c r="D54" s="7">
        <v>7125</v>
      </c>
      <c r="E54" s="7">
        <v>258</v>
      </c>
      <c r="F54" s="7">
        <v>1219</v>
      </c>
      <c r="G54" s="21">
        <f t="shared" si="0"/>
        <v>590</v>
      </c>
      <c r="H54" s="21">
        <f t="shared" si="1"/>
        <v>5906</v>
      </c>
      <c r="I54" s="5"/>
      <c r="J54" s="6"/>
      <c r="K54" s="21"/>
    </row>
    <row r="55" spans="1:13">
      <c r="A55" s="5">
        <v>44</v>
      </c>
      <c r="B55" s="6" t="s">
        <v>52</v>
      </c>
      <c r="C55" s="7">
        <v>153</v>
      </c>
      <c r="D55" s="7">
        <v>1386</v>
      </c>
      <c r="E55" s="7">
        <v>70</v>
      </c>
      <c r="F55" s="7">
        <v>615</v>
      </c>
      <c r="G55" s="21">
        <f t="shared" si="0"/>
        <v>83</v>
      </c>
      <c r="H55" s="21">
        <f t="shared" si="1"/>
        <v>771</v>
      </c>
      <c r="L55" s="21"/>
    </row>
    <row r="56" spans="1:13">
      <c r="A56" s="5">
        <v>45</v>
      </c>
      <c r="B56" s="6" t="s">
        <v>53</v>
      </c>
      <c r="C56" s="7">
        <v>11</v>
      </c>
      <c r="D56" s="7">
        <v>42</v>
      </c>
      <c r="E56" s="7">
        <v>3</v>
      </c>
      <c r="F56" s="24"/>
      <c r="G56" s="21">
        <f t="shared" si="0"/>
        <v>8</v>
      </c>
      <c r="H56" s="24"/>
      <c r="L56" s="21"/>
    </row>
    <row r="57" spans="1:13">
      <c r="A57" s="5">
        <v>46</v>
      </c>
      <c r="B57" s="6" t="s">
        <v>54</v>
      </c>
      <c r="C57" s="7">
        <v>2764</v>
      </c>
      <c r="D57" s="7">
        <v>9180</v>
      </c>
      <c r="E57" s="7">
        <v>201</v>
      </c>
      <c r="F57" s="7">
        <v>591</v>
      </c>
      <c r="G57" s="21">
        <f t="shared" si="0"/>
        <v>2563</v>
      </c>
      <c r="H57" s="21">
        <f t="shared" si="1"/>
        <v>8589</v>
      </c>
    </row>
    <row r="58" spans="1:13">
      <c r="A58" s="5">
        <v>47</v>
      </c>
      <c r="B58" s="6" t="s">
        <v>55</v>
      </c>
      <c r="C58" s="7">
        <v>263</v>
      </c>
      <c r="D58" s="7">
        <v>2897</v>
      </c>
      <c r="E58" s="7">
        <v>17</v>
      </c>
      <c r="F58" s="24"/>
      <c r="G58" s="21">
        <f t="shared" si="0"/>
        <v>246</v>
      </c>
      <c r="H58" s="24"/>
      <c r="K58" s="21">
        <f>D60+D63+D66</f>
        <v>138471</v>
      </c>
    </row>
    <row r="59" spans="1:13">
      <c r="A59" s="25">
        <v>48</v>
      </c>
      <c r="B59" s="26" t="s">
        <v>56</v>
      </c>
      <c r="C59" s="27">
        <v>15725</v>
      </c>
      <c r="D59" s="27">
        <v>138471</v>
      </c>
      <c r="E59" s="27">
        <v>2062</v>
      </c>
      <c r="F59" s="27">
        <v>13055</v>
      </c>
      <c r="G59" s="28">
        <f t="shared" si="0"/>
        <v>13663</v>
      </c>
      <c r="H59" s="28">
        <f t="shared" si="1"/>
        <v>125416</v>
      </c>
      <c r="K59" s="21"/>
      <c r="L59" s="21"/>
      <c r="M59" s="21"/>
    </row>
    <row r="60" spans="1:13">
      <c r="A60" s="5">
        <v>49</v>
      </c>
      <c r="B60" s="6" t="s">
        <v>57</v>
      </c>
      <c r="C60" s="7">
        <v>11842</v>
      </c>
      <c r="D60" s="7">
        <v>130161</v>
      </c>
      <c r="E60" s="7">
        <v>1983</v>
      </c>
      <c r="F60" s="7">
        <v>12807</v>
      </c>
      <c r="G60" s="21">
        <f t="shared" si="0"/>
        <v>9859</v>
      </c>
      <c r="H60" s="21">
        <f t="shared" si="1"/>
        <v>117354</v>
      </c>
    </row>
    <row r="61" spans="1:13">
      <c r="A61" s="5">
        <v>50</v>
      </c>
      <c r="B61" s="6" t="s">
        <v>58</v>
      </c>
      <c r="C61" s="7">
        <v>11481</v>
      </c>
      <c r="D61" s="7">
        <v>128586</v>
      </c>
      <c r="E61" s="7">
        <v>1952</v>
      </c>
      <c r="F61" s="7">
        <v>12608</v>
      </c>
      <c r="G61" s="21">
        <f t="shared" si="0"/>
        <v>9529</v>
      </c>
      <c r="H61" s="21">
        <f t="shared" si="1"/>
        <v>115978</v>
      </c>
    </row>
    <row r="62" spans="1:13">
      <c r="A62" s="5">
        <v>51</v>
      </c>
      <c r="B62" s="6" t="s">
        <v>94</v>
      </c>
      <c r="C62" s="7">
        <v>2167</v>
      </c>
      <c r="D62" s="8">
        <v>1574.8</v>
      </c>
      <c r="E62" s="7">
        <v>571</v>
      </c>
      <c r="F62" s="8">
        <v>198.9</v>
      </c>
      <c r="G62" s="21">
        <f t="shared" si="0"/>
        <v>1596</v>
      </c>
      <c r="H62" s="21">
        <f t="shared" si="1"/>
        <v>1375.8999999999999</v>
      </c>
    </row>
    <row r="63" spans="1:13">
      <c r="A63" s="5">
        <v>52</v>
      </c>
      <c r="B63" s="6" t="s">
        <v>59</v>
      </c>
      <c r="C63" s="7">
        <v>5060</v>
      </c>
      <c r="D63" s="7">
        <v>7307</v>
      </c>
      <c r="E63" s="7">
        <v>179</v>
      </c>
      <c r="F63" s="7">
        <v>124</v>
      </c>
      <c r="G63" s="21">
        <f t="shared" si="0"/>
        <v>4881</v>
      </c>
      <c r="H63" s="21">
        <f t="shared" si="1"/>
        <v>7183</v>
      </c>
    </row>
    <row r="64" spans="1:13">
      <c r="A64" s="5">
        <v>53</v>
      </c>
      <c r="B64" s="6" t="s">
        <v>58</v>
      </c>
      <c r="C64" s="7">
        <v>3747</v>
      </c>
      <c r="D64" s="7">
        <v>5583</v>
      </c>
      <c r="E64" s="7">
        <v>158</v>
      </c>
      <c r="F64" s="7">
        <v>110</v>
      </c>
      <c r="G64" s="21">
        <f t="shared" si="0"/>
        <v>3589</v>
      </c>
      <c r="H64" s="21">
        <f t="shared" si="1"/>
        <v>5473</v>
      </c>
    </row>
    <row r="65" spans="1:8">
      <c r="A65" s="5">
        <v>54</v>
      </c>
      <c r="B65" s="6" t="s">
        <v>94</v>
      </c>
      <c r="C65" s="7">
        <v>3373</v>
      </c>
      <c r="D65" s="8">
        <v>1723.5</v>
      </c>
      <c r="E65" s="7">
        <v>44</v>
      </c>
      <c r="F65" s="8">
        <v>14.1</v>
      </c>
      <c r="G65" s="21">
        <f t="shared" si="0"/>
        <v>3329</v>
      </c>
      <c r="H65" s="21">
        <f t="shared" si="1"/>
        <v>1709.4</v>
      </c>
    </row>
    <row r="66" spans="1:8">
      <c r="A66" s="5">
        <v>55</v>
      </c>
      <c r="B66" s="6" t="s">
        <v>60</v>
      </c>
      <c r="C66" s="7">
        <v>413</v>
      </c>
      <c r="D66" s="7">
        <v>1003</v>
      </c>
      <c r="E66" s="7">
        <v>72</v>
      </c>
      <c r="F66" s="7">
        <v>124</v>
      </c>
      <c r="G66" s="21">
        <f t="shared" si="0"/>
        <v>341</v>
      </c>
      <c r="H66" s="21">
        <f t="shared" si="1"/>
        <v>879</v>
      </c>
    </row>
    <row r="67" spans="1:8">
      <c r="A67" s="25">
        <v>56</v>
      </c>
      <c r="B67" s="26" t="s">
        <v>95</v>
      </c>
      <c r="C67" s="27">
        <v>1304</v>
      </c>
      <c r="D67" s="27">
        <v>24264</v>
      </c>
      <c r="E67" s="27">
        <v>195</v>
      </c>
      <c r="F67" s="27">
        <v>1897</v>
      </c>
      <c r="G67" s="28">
        <f t="shared" si="0"/>
        <v>1109</v>
      </c>
      <c r="H67" s="28">
        <f t="shared" si="1"/>
        <v>22367</v>
      </c>
    </row>
    <row r="68" spans="1:8">
      <c r="A68" s="25">
        <v>57</v>
      </c>
      <c r="B68" s="26" t="s">
        <v>61</v>
      </c>
      <c r="C68" s="27">
        <v>4365</v>
      </c>
      <c r="D68" s="27">
        <v>11609</v>
      </c>
      <c r="E68" s="27">
        <v>264</v>
      </c>
      <c r="F68" s="27">
        <v>880</v>
      </c>
      <c r="G68" s="28">
        <f t="shared" si="0"/>
        <v>4101</v>
      </c>
      <c r="H68" s="28">
        <f t="shared" si="1"/>
        <v>10729</v>
      </c>
    </row>
    <row r="69" spans="1:8">
      <c r="A69" s="25">
        <v>58</v>
      </c>
      <c r="B69" s="26" t="s">
        <v>62</v>
      </c>
      <c r="C69" s="27">
        <v>68565</v>
      </c>
      <c r="D69" s="27">
        <v>304835</v>
      </c>
      <c r="E69" s="27">
        <v>2456</v>
      </c>
      <c r="F69" s="27">
        <v>8400</v>
      </c>
      <c r="G69" s="28">
        <f t="shared" si="0"/>
        <v>66109</v>
      </c>
      <c r="H69" s="28">
        <f t="shared" si="1"/>
        <v>296435</v>
      </c>
    </row>
    <row r="70" spans="1:8">
      <c r="A70" s="25">
        <v>59</v>
      </c>
      <c r="B70" s="26" t="s">
        <v>63</v>
      </c>
      <c r="C70" s="27">
        <v>9444</v>
      </c>
      <c r="D70" s="27">
        <v>5554</v>
      </c>
      <c r="E70" s="27">
        <v>741</v>
      </c>
      <c r="F70" s="27">
        <v>324</v>
      </c>
      <c r="G70" s="28">
        <f t="shared" si="0"/>
        <v>8703</v>
      </c>
      <c r="H70" s="28">
        <f t="shared" si="1"/>
        <v>5230</v>
      </c>
    </row>
    <row r="71" spans="1:8">
      <c r="A71" s="5">
        <v>60</v>
      </c>
      <c r="B71" s="6" t="s">
        <v>64</v>
      </c>
      <c r="C71" s="7">
        <v>30478</v>
      </c>
      <c r="D71" s="7">
        <v>199735</v>
      </c>
      <c r="E71" s="7">
        <v>2270</v>
      </c>
      <c r="F71" s="7">
        <v>17899</v>
      </c>
      <c r="G71" s="21">
        <f t="shared" si="0"/>
        <v>28208</v>
      </c>
      <c r="H71" s="21">
        <f t="shared" si="1"/>
        <v>181836</v>
      </c>
    </row>
    <row r="72" spans="1:8">
      <c r="A72" s="5">
        <v>61</v>
      </c>
      <c r="B72" s="6" t="s">
        <v>65</v>
      </c>
      <c r="C72" s="7">
        <v>30441</v>
      </c>
      <c r="D72" s="7">
        <v>199588</v>
      </c>
      <c r="E72" s="7">
        <v>2266</v>
      </c>
      <c r="F72" s="7">
        <v>17895</v>
      </c>
      <c r="G72" s="21">
        <f t="shared" si="0"/>
        <v>28175</v>
      </c>
      <c r="H72" s="21">
        <f t="shared" si="1"/>
        <v>181693</v>
      </c>
    </row>
    <row r="73" spans="1:8">
      <c r="A73" s="5">
        <v>62</v>
      </c>
      <c r="B73" s="6" t="s">
        <v>66</v>
      </c>
      <c r="C73" s="7">
        <v>12112</v>
      </c>
      <c r="D73" s="7">
        <v>64077</v>
      </c>
      <c r="E73" s="7">
        <v>1497</v>
      </c>
      <c r="F73" s="7">
        <v>10136</v>
      </c>
      <c r="G73" s="21">
        <f t="shared" si="0"/>
        <v>10615</v>
      </c>
      <c r="H73" s="21">
        <f t="shared" si="1"/>
        <v>53941</v>
      </c>
    </row>
    <row r="74" spans="1:8">
      <c r="A74" s="5">
        <v>63</v>
      </c>
      <c r="B74" s="6" t="s">
        <v>67</v>
      </c>
      <c r="C74" s="7">
        <v>10694</v>
      </c>
      <c r="D74" s="7">
        <v>54191</v>
      </c>
      <c r="E74" s="7">
        <v>1148</v>
      </c>
      <c r="F74" s="7">
        <v>7473</v>
      </c>
      <c r="G74" s="21">
        <f t="shared" ref="G74:G87" si="2">C74-E74</f>
        <v>9546</v>
      </c>
      <c r="H74" s="21">
        <f t="shared" ref="H74:H87" si="3">D74-F74</f>
        <v>46718</v>
      </c>
    </row>
    <row r="75" spans="1:8">
      <c r="A75" s="5">
        <v>64</v>
      </c>
      <c r="B75" s="6" t="s">
        <v>68</v>
      </c>
      <c r="C75" s="7">
        <v>2797</v>
      </c>
      <c r="D75" s="7">
        <v>9193</v>
      </c>
      <c r="E75" s="7">
        <v>552</v>
      </c>
      <c r="F75" s="7">
        <v>2385</v>
      </c>
      <c r="G75" s="21">
        <f t="shared" si="2"/>
        <v>2245</v>
      </c>
      <c r="H75" s="21">
        <f t="shared" si="3"/>
        <v>6808</v>
      </c>
    </row>
    <row r="76" spans="1:8">
      <c r="A76" s="5">
        <v>65</v>
      </c>
      <c r="B76" s="6" t="s">
        <v>69</v>
      </c>
      <c r="C76" s="7">
        <v>518</v>
      </c>
      <c r="D76" s="7">
        <v>694</v>
      </c>
      <c r="E76" s="7">
        <v>114</v>
      </c>
      <c r="F76" s="7">
        <v>278</v>
      </c>
      <c r="G76" s="21">
        <f t="shared" si="2"/>
        <v>404</v>
      </c>
      <c r="H76" s="21">
        <f t="shared" si="3"/>
        <v>416</v>
      </c>
    </row>
    <row r="77" spans="1:8">
      <c r="A77" s="5">
        <v>66</v>
      </c>
      <c r="B77" s="6" t="s">
        <v>70</v>
      </c>
      <c r="C77" s="7">
        <v>16898</v>
      </c>
      <c r="D77" s="7">
        <v>99173</v>
      </c>
      <c r="E77" s="7">
        <v>727</v>
      </c>
      <c r="F77" s="7">
        <v>7007</v>
      </c>
      <c r="G77" s="21">
        <f t="shared" si="2"/>
        <v>16171</v>
      </c>
      <c r="H77" s="21">
        <f t="shared" si="3"/>
        <v>92166</v>
      </c>
    </row>
    <row r="78" spans="1:8">
      <c r="A78" s="5">
        <v>67</v>
      </c>
      <c r="B78" s="6" t="s">
        <v>71</v>
      </c>
      <c r="C78" s="7">
        <v>2247</v>
      </c>
      <c r="D78" s="7">
        <v>19278</v>
      </c>
      <c r="E78" s="7">
        <v>74</v>
      </c>
      <c r="F78" s="7">
        <v>448</v>
      </c>
      <c r="G78" s="21">
        <f t="shared" si="2"/>
        <v>2173</v>
      </c>
      <c r="H78" s="21">
        <f t="shared" si="3"/>
        <v>18830</v>
      </c>
    </row>
    <row r="79" spans="1:8">
      <c r="A79" s="5">
        <v>68</v>
      </c>
      <c r="B79" s="6" t="s">
        <v>72</v>
      </c>
      <c r="C79" s="7">
        <v>3400</v>
      </c>
      <c r="D79" s="7">
        <v>16379</v>
      </c>
      <c r="E79" s="7">
        <v>163</v>
      </c>
      <c r="F79" s="7">
        <v>214</v>
      </c>
      <c r="G79" s="21">
        <f t="shared" si="2"/>
        <v>3237</v>
      </c>
      <c r="H79" s="21">
        <f t="shared" si="3"/>
        <v>16165</v>
      </c>
    </row>
    <row r="80" spans="1:8">
      <c r="A80" s="5">
        <v>69</v>
      </c>
      <c r="B80" s="6" t="s">
        <v>73</v>
      </c>
      <c r="C80" s="7">
        <v>685</v>
      </c>
      <c r="D80" s="7">
        <v>680</v>
      </c>
      <c r="E80" s="7">
        <v>68</v>
      </c>
      <c r="F80" s="7">
        <v>90</v>
      </c>
      <c r="G80" s="21">
        <f t="shared" si="2"/>
        <v>617</v>
      </c>
      <c r="H80" s="21">
        <f t="shared" si="3"/>
        <v>590</v>
      </c>
    </row>
    <row r="81" spans="1:8">
      <c r="A81" s="5">
        <v>70</v>
      </c>
      <c r="B81" s="6" t="s">
        <v>93</v>
      </c>
      <c r="C81" s="7">
        <v>349</v>
      </c>
      <c r="D81" s="8">
        <v>147.1</v>
      </c>
      <c r="E81" s="7">
        <v>15</v>
      </c>
      <c r="F81" s="8">
        <v>4.0999999999999996</v>
      </c>
      <c r="G81" s="21">
        <f t="shared" si="2"/>
        <v>334</v>
      </c>
      <c r="H81" s="21">
        <f t="shared" si="3"/>
        <v>143</v>
      </c>
    </row>
    <row r="82" spans="1:8">
      <c r="A82" s="5">
        <v>71</v>
      </c>
      <c r="B82" s="6" t="s">
        <v>74</v>
      </c>
      <c r="C82" s="7">
        <v>226252</v>
      </c>
      <c r="D82" s="7">
        <v>4694469</v>
      </c>
      <c r="E82" s="7">
        <v>18009</v>
      </c>
      <c r="F82" s="7">
        <v>639017</v>
      </c>
      <c r="G82" s="21">
        <f t="shared" si="2"/>
        <v>208243</v>
      </c>
      <c r="H82" s="21">
        <f t="shared" si="3"/>
        <v>4055452</v>
      </c>
    </row>
    <row r="83" spans="1:8">
      <c r="A83" s="5">
        <v>72</v>
      </c>
      <c r="B83" s="6" t="s">
        <v>75</v>
      </c>
      <c r="C83" s="7">
        <v>157534</v>
      </c>
      <c r="D83" s="7">
        <v>1876823</v>
      </c>
      <c r="E83" s="7">
        <v>12156</v>
      </c>
      <c r="F83" s="7">
        <v>181143</v>
      </c>
      <c r="G83" s="21">
        <f t="shared" si="2"/>
        <v>145378</v>
      </c>
      <c r="H83" s="21">
        <f t="shared" si="3"/>
        <v>1695680</v>
      </c>
    </row>
    <row r="84" spans="1:8">
      <c r="A84" s="5">
        <v>73</v>
      </c>
      <c r="B84" s="6" t="s">
        <v>76</v>
      </c>
      <c r="C84" s="7">
        <v>123418</v>
      </c>
      <c r="D84" s="7">
        <v>2630632</v>
      </c>
      <c r="E84" s="7">
        <v>13537</v>
      </c>
      <c r="F84" s="7">
        <v>424163</v>
      </c>
      <c r="G84" s="21">
        <f t="shared" si="2"/>
        <v>109881</v>
      </c>
      <c r="H84" s="21">
        <f t="shared" si="3"/>
        <v>2206469</v>
      </c>
    </row>
    <row r="85" spans="1:8">
      <c r="A85" s="5">
        <v>74</v>
      </c>
      <c r="B85" s="6" t="s">
        <v>77</v>
      </c>
      <c r="C85" s="7">
        <v>32228</v>
      </c>
      <c r="D85" s="7">
        <v>169963</v>
      </c>
      <c r="E85" s="7">
        <v>4279</v>
      </c>
      <c r="F85" s="7">
        <v>32649</v>
      </c>
      <c r="G85" s="21">
        <f t="shared" si="2"/>
        <v>27949</v>
      </c>
      <c r="H85" s="21">
        <f t="shared" si="3"/>
        <v>137314</v>
      </c>
    </row>
    <row r="86" spans="1:8" ht="25.5">
      <c r="A86" s="5">
        <v>75</v>
      </c>
      <c r="B86" s="6" t="s">
        <v>78</v>
      </c>
      <c r="C86" s="7">
        <v>11612</v>
      </c>
      <c r="D86" s="7">
        <v>17051</v>
      </c>
      <c r="E86" s="7">
        <v>700</v>
      </c>
      <c r="F86" s="7">
        <v>1061</v>
      </c>
      <c r="G86" s="21">
        <f t="shared" si="2"/>
        <v>10912</v>
      </c>
      <c r="H86" s="21">
        <f t="shared" si="3"/>
        <v>15990</v>
      </c>
    </row>
    <row r="87" spans="1:8">
      <c r="A87" s="5">
        <v>76</v>
      </c>
      <c r="B87" s="6" t="s">
        <v>79</v>
      </c>
      <c r="C87" s="7">
        <v>10416</v>
      </c>
      <c r="D87" s="7">
        <v>1722</v>
      </c>
      <c r="E87" s="7">
        <v>792</v>
      </c>
      <c r="F87" s="7">
        <v>129</v>
      </c>
      <c r="G87" s="21">
        <f t="shared" si="2"/>
        <v>9624</v>
      </c>
      <c r="H87" s="21">
        <f t="shared" si="3"/>
        <v>1593</v>
      </c>
    </row>
    <row r="88" spans="1:8">
      <c r="C88" s="10" t="s">
        <v>1</v>
      </c>
      <c r="D88" s="11" t="s">
        <v>1</v>
      </c>
    </row>
    <row r="89" spans="1:8">
      <c r="C89" s="10"/>
      <c r="D89" s="11"/>
    </row>
    <row r="90" spans="1:8">
      <c r="C90" s="10"/>
      <c r="D90" s="11"/>
    </row>
    <row r="91" spans="1:8">
      <c r="C91" s="10"/>
      <c r="D91" s="11"/>
    </row>
    <row r="92" spans="1:8">
      <c r="C92" s="10"/>
      <c r="D92" s="11"/>
    </row>
    <row r="93" spans="1:8">
      <c r="C93" s="10"/>
      <c r="D93" s="11"/>
    </row>
    <row r="94" spans="1:8">
      <c r="C94" s="10"/>
      <c r="D94" s="11"/>
    </row>
    <row r="95" spans="1:8">
      <c r="C95" s="10"/>
      <c r="D95" s="11"/>
    </row>
    <row r="96" spans="1:8">
      <c r="C96" s="10"/>
      <c r="D96" s="11"/>
    </row>
    <row r="97" spans="3:4">
      <c r="C97" s="10"/>
      <c r="D97" s="11"/>
    </row>
    <row r="98" spans="3:4">
      <c r="C98" s="10"/>
      <c r="D98" s="11"/>
    </row>
    <row r="99" spans="3:4">
      <c r="C99" s="10"/>
      <c r="D99" s="11"/>
    </row>
    <row r="100" spans="3:4">
      <c r="C100" s="10"/>
      <c r="D100" s="11"/>
    </row>
    <row r="101" spans="3:4">
      <c r="C101" s="10"/>
      <c r="D101" s="11"/>
    </row>
    <row r="102" spans="3:4">
      <c r="C102" s="10"/>
      <c r="D102" s="11"/>
    </row>
    <row r="103" spans="3:4">
      <c r="C103" s="10"/>
      <c r="D103" s="11"/>
    </row>
    <row r="104" spans="3:4">
      <c r="C104" s="10"/>
      <c r="D104" s="11"/>
    </row>
    <row r="105" spans="3:4">
      <c r="C105" s="10"/>
      <c r="D105" s="11"/>
    </row>
    <row r="106" spans="3:4">
      <c r="C106" s="10"/>
      <c r="D106" s="11"/>
    </row>
    <row r="107" spans="3:4">
      <c r="C107" s="10"/>
      <c r="D107" s="11"/>
    </row>
    <row r="108" spans="3:4">
      <c r="C108" s="10"/>
      <c r="D108" s="11"/>
    </row>
    <row r="109" spans="3:4">
      <c r="C109" s="10"/>
      <c r="D109" s="11"/>
    </row>
    <row r="110" spans="3:4">
      <c r="C110" s="10"/>
      <c r="D110" s="11"/>
    </row>
    <row r="111" spans="3:4">
      <c r="C111" s="10"/>
      <c r="D111" s="11"/>
    </row>
    <row r="112" spans="3:4">
      <c r="C112" s="10"/>
      <c r="D112" s="11"/>
    </row>
    <row r="113" spans="1:4">
      <c r="C113" s="10"/>
      <c r="D113" s="11"/>
    </row>
    <row r="114" spans="1:4">
      <c r="C114" s="10"/>
      <c r="D114" s="11"/>
    </row>
    <row r="115" spans="1:4">
      <c r="C115" s="10"/>
      <c r="D115" s="11"/>
    </row>
    <row r="116" spans="1:4">
      <c r="C116" s="10"/>
      <c r="D116" s="11"/>
    </row>
    <row r="117" spans="1:4">
      <c r="C117" s="10"/>
      <c r="D117" s="11"/>
    </row>
    <row r="118" spans="1:4">
      <c r="C118" s="10"/>
      <c r="D118" s="11"/>
    </row>
    <row r="119" spans="1:4">
      <c r="C119" s="10"/>
      <c r="D119" s="11"/>
    </row>
    <row r="120" spans="1:4">
      <c r="C120" s="10"/>
      <c r="D120" s="11"/>
    </row>
    <row r="121" spans="1:4">
      <c r="C121" s="10"/>
      <c r="D121" s="11"/>
    </row>
    <row r="122" spans="1:4">
      <c r="C122" s="10"/>
      <c r="D122" s="11"/>
    </row>
    <row r="123" spans="1:4">
      <c r="C123" s="10"/>
      <c r="D123" s="11"/>
    </row>
    <row r="124" spans="1:4">
      <c r="A124" s="9"/>
      <c r="C124" s="10"/>
      <c r="D124" s="11"/>
    </row>
    <row r="125" spans="1:4">
      <c r="C125" s="10"/>
      <c r="D125" s="11"/>
    </row>
    <row r="126" spans="1:4">
      <c r="C126" s="10"/>
      <c r="D126" s="11"/>
    </row>
    <row r="127" spans="1:4">
      <c r="C127" s="10"/>
      <c r="D127" s="11"/>
    </row>
    <row r="128" spans="1:4">
      <c r="C128" s="10"/>
      <c r="D128" s="11"/>
    </row>
    <row r="129" spans="3:4">
      <c r="C129" s="10"/>
      <c r="D129" s="11"/>
    </row>
    <row r="130" spans="3:4">
      <c r="C130" s="10"/>
      <c r="D130" s="11"/>
    </row>
    <row r="131" spans="3:4">
      <c r="C131" s="10"/>
      <c r="D131" s="11"/>
    </row>
    <row r="132" spans="3:4">
      <c r="C132" s="10"/>
      <c r="D132" s="11"/>
    </row>
    <row r="133" spans="3:4">
      <c r="C133" s="10"/>
      <c r="D133" s="11"/>
    </row>
    <row r="134" spans="3:4">
      <c r="C134" s="10"/>
      <c r="D134" s="11"/>
    </row>
    <row r="135" spans="3:4">
      <c r="C135" s="10"/>
      <c r="D135" s="11"/>
    </row>
    <row r="136" spans="3:4">
      <c r="C136" s="10"/>
      <c r="D136" s="11"/>
    </row>
    <row r="137" spans="3:4">
      <c r="C137" s="10"/>
      <c r="D137" s="11"/>
    </row>
    <row r="138" spans="3:4">
      <c r="C138" s="10"/>
      <c r="D138" s="11"/>
    </row>
    <row r="139" spans="3:4">
      <c r="C139" s="10"/>
      <c r="D139" s="11"/>
    </row>
    <row r="140" spans="3:4">
      <c r="C140" s="10"/>
      <c r="D140" s="11"/>
    </row>
    <row r="141" spans="3:4">
      <c r="C141" s="10"/>
      <c r="D141" s="11"/>
    </row>
    <row r="142" spans="3:4">
      <c r="C142" s="10"/>
      <c r="D142" s="11"/>
    </row>
    <row r="143" spans="3:4">
      <c r="C143" s="10"/>
      <c r="D143" s="11"/>
    </row>
    <row r="144" spans="3:4">
      <c r="C144" s="10"/>
      <c r="D144" s="11"/>
    </row>
    <row r="145" spans="3:4">
      <c r="C145" s="10"/>
      <c r="D145" s="11"/>
    </row>
    <row r="146" spans="3:4">
      <c r="C146" s="10"/>
      <c r="D146" s="11"/>
    </row>
    <row r="147" spans="3:4">
      <c r="C147" s="10"/>
      <c r="D147" s="11"/>
    </row>
    <row r="148" spans="3:4">
      <c r="C148" s="10"/>
      <c r="D148" s="11"/>
    </row>
    <row r="149" spans="3:4">
      <c r="C149" s="10"/>
      <c r="D149" s="11"/>
    </row>
    <row r="150" spans="3:4">
      <c r="C150" s="10"/>
      <c r="D150" s="11"/>
    </row>
    <row r="151" spans="3:4">
      <c r="C151" s="10"/>
      <c r="D151" s="11"/>
    </row>
    <row r="152" spans="3:4">
      <c r="C152" s="10"/>
      <c r="D152" s="11"/>
    </row>
    <row r="153" spans="3:4">
      <c r="C153" s="10"/>
      <c r="D153" s="11"/>
    </row>
    <row r="154" spans="3:4">
      <c r="C154" s="10"/>
      <c r="D154" s="11"/>
    </row>
    <row r="155" spans="3:4">
      <c r="C155" s="10"/>
      <c r="D155" s="11"/>
    </row>
    <row r="156" spans="3:4">
      <c r="C156" s="10"/>
      <c r="D156" s="11"/>
    </row>
    <row r="157" spans="3:4">
      <c r="C157" s="10"/>
      <c r="D157" s="11"/>
    </row>
    <row r="158" spans="3:4">
      <c r="C158" s="10"/>
      <c r="D158" s="11"/>
    </row>
    <row r="159" spans="3:4">
      <c r="C159" s="10"/>
      <c r="D159" s="11"/>
    </row>
    <row r="160" spans="3:4">
      <c r="C160" s="10"/>
      <c r="D160" s="11"/>
    </row>
    <row r="161" spans="3:4">
      <c r="C161" s="10"/>
      <c r="D161" s="11"/>
    </row>
    <row r="162" spans="3:4">
      <c r="C162" s="10"/>
      <c r="D162" s="11"/>
    </row>
    <row r="163" spans="3:4">
      <c r="C163" s="10"/>
      <c r="D163" s="11"/>
    </row>
    <row r="164" spans="3:4">
      <c r="C164" s="10"/>
      <c r="D164" s="11"/>
    </row>
    <row r="165" spans="3:4">
      <c r="C165" s="10"/>
      <c r="D165" s="11"/>
    </row>
    <row r="166" spans="3:4">
      <c r="C166" s="10"/>
      <c r="D166" s="11"/>
    </row>
    <row r="167" spans="3:4">
      <c r="C167" s="10"/>
      <c r="D167" s="11"/>
    </row>
    <row r="168" spans="3:4">
      <c r="C168" s="10"/>
      <c r="D168" s="11"/>
    </row>
    <row r="169" spans="3:4">
      <c r="C169" s="10"/>
      <c r="D169" s="11"/>
    </row>
    <row r="170" spans="3:4">
      <c r="C170" s="10"/>
      <c r="D170" s="11"/>
    </row>
    <row r="171" spans="3:4">
      <c r="C171" s="10"/>
      <c r="D171" s="11"/>
    </row>
    <row r="172" spans="3:4">
      <c r="C172" s="10"/>
      <c r="D172" s="11"/>
    </row>
    <row r="173" spans="3:4">
      <c r="C173" s="10"/>
      <c r="D173" s="11"/>
    </row>
    <row r="174" spans="3:4">
      <c r="C174" s="10"/>
      <c r="D174" s="11"/>
    </row>
    <row r="175" spans="3:4">
      <c r="C175" s="10"/>
      <c r="D175" s="11"/>
    </row>
    <row r="176" spans="3:4">
      <c r="C176" s="10"/>
      <c r="D176" s="11"/>
    </row>
    <row r="177" spans="3:4">
      <c r="C177" s="10"/>
      <c r="D177" s="11"/>
    </row>
    <row r="178" spans="3:4">
      <c r="C178" s="10"/>
      <c r="D178" s="11"/>
    </row>
    <row r="179" spans="3:4">
      <c r="C179" s="10"/>
      <c r="D179" s="11"/>
    </row>
    <row r="180" spans="3:4">
      <c r="C180" s="10"/>
      <c r="D180" s="11"/>
    </row>
    <row r="181" spans="3:4">
      <c r="C181" s="10"/>
      <c r="D181" s="11"/>
    </row>
    <row r="182" spans="3:4">
      <c r="C182" s="10"/>
      <c r="D182" s="11"/>
    </row>
    <row r="183" spans="3:4">
      <c r="C183" s="10"/>
      <c r="D183" s="11"/>
    </row>
    <row r="184" spans="3:4">
      <c r="C184" s="10"/>
      <c r="D184" s="11"/>
    </row>
    <row r="185" spans="3:4">
      <c r="C185" s="10"/>
      <c r="D185" s="11"/>
    </row>
    <row r="186" spans="3:4">
      <c r="C186" s="10"/>
      <c r="D186" s="11"/>
    </row>
    <row r="187" spans="3:4">
      <c r="C187" s="10"/>
      <c r="D187" s="11"/>
    </row>
    <row r="188" spans="3:4">
      <c r="C188" s="10"/>
      <c r="D188" s="11"/>
    </row>
    <row r="189" spans="3:4">
      <c r="C189" s="10"/>
      <c r="D189" s="11"/>
    </row>
    <row r="190" spans="3:4">
      <c r="C190" s="10"/>
      <c r="D190" s="11"/>
    </row>
    <row r="191" spans="3:4">
      <c r="C191" s="10"/>
      <c r="D191" s="11"/>
    </row>
    <row r="192" spans="3:4">
      <c r="C192" s="10"/>
      <c r="D192" s="11"/>
    </row>
    <row r="193" spans="3:4">
      <c r="C193" s="10"/>
      <c r="D193" s="11"/>
    </row>
    <row r="194" spans="3:4">
      <c r="C194" s="10"/>
      <c r="D194" s="11"/>
    </row>
    <row r="195" spans="3:4">
      <c r="C195" s="10"/>
      <c r="D195" s="11"/>
    </row>
    <row r="196" spans="3:4">
      <c r="C196" s="10"/>
      <c r="D196" s="11"/>
    </row>
    <row r="197" spans="3:4">
      <c r="C197" s="10"/>
      <c r="D197" s="11"/>
    </row>
    <row r="198" spans="3:4">
      <c r="C198" s="10"/>
      <c r="D198" s="11"/>
    </row>
    <row r="199" spans="3:4">
      <c r="C199" s="10"/>
      <c r="D199" s="11"/>
    </row>
    <row r="200" spans="3:4">
      <c r="C200" s="10"/>
      <c r="D200" s="11"/>
    </row>
    <row r="201" spans="3:4">
      <c r="C201" s="10"/>
      <c r="D201" s="11"/>
    </row>
    <row r="202" spans="3:4">
      <c r="C202" s="10"/>
      <c r="D202" s="11"/>
    </row>
    <row r="203" spans="3:4">
      <c r="C203" s="10"/>
      <c r="D203" s="11"/>
    </row>
    <row r="204" spans="3:4">
      <c r="C204" s="10"/>
      <c r="D204" s="11"/>
    </row>
    <row r="205" spans="3:4">
      <c r="C205" s="10"/>
      <c r="D205" s="11"/>
    </row>
    <row r="206" spans="3:4">
      <c r="C206" s="10"/>
      <c r="D206" s="11"/>
    </row>
    <row r="207" spans="3:4">
      <c r="C207" s="10"/>
      <c r="D207" s="11"/>
    </row>
    <row r="208" spans="3:4">
      <c r="C208" s="10"/>
      <c r="D208" s="11"/>
    </row>
    <row r="209" spans="3:4">
      <c r="C209" s="10"/>
      <c r="D209" s="11"/>
    </row>
    <row r="210" spans="3:4">
      <c r="C210" s="10"/>
      <c r="D210" s="11"/>
    </row>
    <row r="211" spans="3:4">
      <c r="C211" s="10"/>
      <c r="D211" s="11"/>
    </row>
    <row r="212" spans="3:4">
      <c r="C212" s="10"/>
      <c r="D212" s="11"/>
    </row>
    <row r="213" spans="3:4">
      <c r="C213" s="10"/>
      <c r="D213" s="11"/>
    </row>
    <row r="214" spans="3:4">
      <c r="C214" s="10"/>
      <c r="D214" s="11"/>
    </row>
    <row r="215" spans="3:4">
      <c r="C215" s="10"/>
      <c r="D215" s="11"/>
    </row>
    <row r="216" spans="3:4">
      <c r="C216" s="10"/>
      <c r="D216" s="11"/>
    </row>
    <row r="217" spans="3:4">
      <c r="C217" s="10"/>
      <c r="D217" s="11"/>
    </row>
    <row r="218" spans="3:4">
      <c r="C218" s="10"/>
      <c r="D218" s="11"/>
    </row>
    <row r="219" spans="3:4">
      <c r="C219" s="10"/>
      <c r="D219" s="11"/>
    </row>
    <row r="220" spans="3:4">
      <c r="C220" s="10"/>
      <c r="D220" s="11"/>
    </row>
    <row r="221" spans="3:4">
      <c r="C221" s="10"/>
      <c r="D221" s="11"/>
    </row>
    <row r="222" spans="3:4">
      <c r="C222" s="10"/>
      <c r="D222" s="11"/>
    </row>
    <row r="223" spans="3:4">
      <c r="C223" s="10"/>
      <c r="D223" s="11"/>
    </row>
    <row r="224" spans="3:4">
      <c r="C224" s="10"/>
      <c r="D224" s="11"/>
    </row>
    <row r="225" spans="3:4">
      <c r="C225" s="10"/>
      <c r="D225" s="11"/>
    </row>
    <row r="226" spans="3:4">
      <c r="C226" s="10"/>
      <c r="D226" s="11"/>
    </row>
    <row r="227" spans="3:4">
      <c r="C227" s="10"/>
      <c r="D227" s="11"/>
    </row>
    <row r="228" spans="3:4">
      <c r="C228" s="10"/>
      <c r="D228" s="11"/>
    </row>
    <row r="229" spans="3:4">
      <c r="C229" s="10"/>
      <c r="D229" s="11"/>
    </row>
    <row r="230" spans="3:4">
      <c r="C230" s="10"/>
      <c r="D230" s="11"/>
    </row>
    <row r="231" spans="3:4">
      <c r="C231" s="10"/>
      <c r="D231" s="11"/>
    </row>
    <row r="232" spans="3:4">
      <c r="C232" s="10"/>
      <c r="D232" s="11"/>
    </row>
    <row r="233" spans="3:4">
      <c r="C233" s="10"/>
      <c r="D233" s="11"/>
    </row>
    <row r="234" spans="3:4">
      <c r="C234" s="10"/>
      <c r="D234" s="11"/>
    </row>
    <row r="235" spans="3:4">
      <c r="C235" s="10"/>
      <c r="D235" s="11"/>
    </row>
    <row r="236" spans="3:4">
      <c r="C236" s="10"/>
      <c r="D236" s="11"/>
    </row>
    <row r="237" spans="3:4">
      <c r="C237" s="10"/>
      <c r="D237" s="11"/>
    </row>
    <row r="238" spans="3:4">
      <c r="C238" s="10"/>
    </row>
    <row r="239" spans="3:4">
      <c r="C239" s="10"/>
    </row>
    <row r="240" spans="3:4">
      <c r="C240" s="10"/>
    </row>
    <row r="241" spans="3:3">
      <c r="C241" s="10"/>
    </row>
    <row r="242" spans="3:3">
      <c r="C242" s="10"/>
    </row>
    <row r="243" spans="3:3">
      <c r="C243" s="10"/>
    </row>
    <row r="244" spans="3:3">
      <c r="C244" s="10"/>
    </row>
    <row r="245" spans="3:3">
      <c r="C245" s="10"/>
    </row>
    <row r="246" spans="3:3">
      <c r="C246" s="10"/>
    </row>
    <row r="247" spans="3:3">
      <c r="C247" s="10"/>
    </row>
    <row r="248" spans="3:3">
      <c r="C248" s="10"/>
    </row>
    <row r="249" spans="3:3">
      <c r="C249" s="10"/>
    </row>
    <row r="250" spans="3:3">
      <c r="C250" s="10"/>
    </row>
    <row r="251" spans="3:3">
      <c r="C251" s="10"/>
    </row>
    <row r="252" spans="3:3">
      <c r="C252" s="10"/>
    </row>
    <row r="253" spans="3:3">
      <c r="C253" s="10"/>
    </row>
    <row r="254" spans="3:3">
      <c r="C254" s="10"/>
    </row>
    <row r="255" spans="3:3">
      <c r="C255" s="10"/>
    </row>
    <row r="256" spans="3:3">
      <c r="C256" s="10"/>
    </row>
    <row r="257" spans="3:3">
      <c r="C257" s="10"/>
    </row>
    <row r="258" spans="3:3">
      <c r="C258" s="10"/>
    </row>
    <row r="259" spans="3:3">
      <c r="C259" s="10"/>
    </row>
    <row r="260" spans="3:3">
      <c r="C260" s="10"/>
    </row>
    <row r="261" spans="3:3">
      <c r="C261" s="10"/>
    </row>
    <row r="262" spans="3:3">
      <c r="C262" s="10"/>
    </row>
    <row r="263" spans="3:3">
      <c r="C263" s="10"/>
    </row>
    <row r="264" spans="3:3">
      <c r="C264" s="10"/>
    </row>
    <row r="265" spans="3:3">
      <c r="C265" s="10"/>
    </row>
    <row r="266" spans="3:3">
      <c r="C266" s="10"/>
    </row>
    <row r="267" spans="3:3">
      <c r="C267" s="10"/>
    </row>
    <row r="268" spans="3:3">
      <c r="C268" s="10"/>
    </row>
    <row r="269" spans="3:3">
      <c r="C269" s="10"/>
    </row>
    <row r="270" spans="3:3">
      <c r="C270" s="10"/>
    </row>
  </sheetData>
  <mergeCells count="12">
    <mergeCell ref="A1:B1"/>
    <mergeCell ref="A4:B4"/>
    <mergeCell ref="A5:A10"/>
    <mergeCell ref="B5:B10"/>
    <mergeCell ref="E5:E8"/>
    <mergeCell ref="C5:C8"/>
    <mergeCell ref="D5:D8"/>
    <mergeCell ref="A2:H2"/>
    <mergeCell ref="A3:H3"/>
    <mergeCell ref="G5:G8"/>
    <mergeCell ref="H5:H8"/>
    <mergeCell ref="F5:F8"/>
  </mergeCells>
  <conditionalFormatting sqref="B122 A123:B65536 C11 A1:XFD1 E5:F5 E4:IV4 A4:B5 A2:A3 I2:IV3 G45:H54 A45:F58 A71:B121 A11:B27 C12:D27 E9:F27 L8 N9 L11 G55:J58 I28:J28 A29:J33 Q29:XFD33 A35:J37 Q35:XFD37 I34:J34 Q34:IV34 I38:J38 Q38:IV38 A39:J43 Q39:XFD43 A60:J66 Q60:XFD66 I59:J59 Q44:IV59 C71:J65536 I67:J70 Q67:IV65536 G11:J27 I5:IV5 I6:P6 I8:J8 I7:N7 N10:P11 Q6:IV28 O7:P9 I10:J10 I9:L9 I44:J54 K12:P65535">
    <cfRule type="cellIs" dxfId="22" priority="38" stopIfTrue="1" operator="equal">
      <formula>" "</formula>
    </cfRule>
  </conditionalFormatting>
  <conditionalFormatting sqref="C4:D4">
    <cfRule type="cellIs" dxfId="21" priority="32" stopIfTrue="1" operator="equal">
      <formula>" "</formula>
    </cfRule>
  </conditionalFormatting>
  <conditionalFormatting sqref="D11">
    <cfRule type="cellIs" dxfId="20" priority="22" stopIfTrue="1" operator="equal">
      <formula>" "</formula>
    </cfRule>
  </conditionalFormatting>
  <conditionalFormatting sqref="C5:D5">
    <cfRule type="cellIs" dxfId="19" priority="16" stopIfTrue="1" operator="equal">
      <formula>" "</formula>
    </cfRule>
  </conditionalFormatting>
  <conditionalFormatting sqref="C9:D10">
    <cfRule type="cellIs" dxfId="18" priority="15" stopIfTrue="1" operator="equal">
      <formula>" "</formula>
    </cfRule>
  </conditionalFormatting>
  <conditionalFormatting sqref="G5:H5">
    <cfRule type="cellIs" dxfId="17" priority="13" stopIfTrue="1" operator="equal">
      <formula>" "</formula>
    </cfRule>
  </conditionalFormatting>
  <conditionalFormatting sqref="G9:H10">
    <cfRule type="cellIs" dxfId="16" priority="12" stopIfTrue="1" operator="equal">
      <formula>" "</formula>
    </cfRule>
  </conditionalFormatting>
  <conditionalFormatting sqref="A28:H28">
    <cfRule type="cellIs" dxfId="15" priority="10" stopIfTrue="1" operator="equal">
      <formula>" "</formula>
    </cfRule>
  </conditionalFormatting>
  <conditionalFormatting sqref="A34:H34">
    <cfRule type="cellIs" dxfId="14" priority="9" stopIfTrue="1" operator="equal">
      <formula>" "</formula>
    </cfRule>
  </conditionalFormatting>
  <conditionalFormatting sqref="A38:H38">
    <cfRule type="cellIs" dxfId="13" priority="8" stopIfTrue="1" operator="equal">
      <formula>" "</formula>
    </cfRule>
  </conditionalFormatting>
  <conditionalFormatting sqref="H70">
    <cfRule type="cellIs" dxfId="12" priority="3" stopIfTrue="1" operator="equal">
      <formula>" "</formula>
    </cfRule>
  </conditionalFormatting>
  <conditionalFormatting sqref="A44:H44">
    <cfRule type="cellIs" dxfId="11" priority="7" stopIfTrue="1" operator="equal">
      <formula>" "</formula>
    </cfRule>
  </conditionalFormatting>
  <conditionalFormatting sqref="A59:H59">
    <cfRule type="cellIs" dxfId="10" priority="6" stopIfTrue="1" operator="equal">
      <formula>" "</formula>
    </cfRule>
  </conditionalFormatting>
  <conditionalFormatting sqref="A67:H69">
    <cfRule type="cellIs" dxfId="9" priority="5" stopIfTrue="1" operator="equal">
      <formula>" "</formula>
    </cfRule>
  </conditionalFormatting>
  <conditionalFormatting sqref="A70:G70">
    <cfRule type="cellIs" dxfId="8" priority="4" stopIfTrue="1" operator="equal">
      <formula>" "</formula>
    </cfRule>
  </conditionalFormatting>
  <conditionalFormatting sqref="M11">
    <cfRule type="cellIs" dxfId="7" priority="2" stopIfTrue="1" operator="equal">
      <formula>" "</formula>
    </cfRule>
  </conditionalFormatting>
  <conditionalFormatting sqref="M10">
    <cfRule type="cellIs" dxfId="6" priority="1" stopIfTrue="1" operator="equal">
      <formula>" "</formula>
    </cfRule>
  </conditionalFormatting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55" orientation="portrait" r:id="rId3"/>
  <headerFooter>
    <oddFooter>&amp;L&amp;9Statistisches Bundesamt, Fachserie 3, Reihe 2.2.1,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8"/>
  <sheetViews>
    <sheetView zoomScaleNormal="100" workbookViewId="0">
      <selection activeCell="V43" sqref="V43"/>
    </sheetView>
  </sheetViews>
  <sheetFormatPr baseColWidth="10" defaultColWidth="2.42578125" defaultRowHeight="12.75"/>
  <cols>
    <col min="1" max="1" width="10.28515625" style="100" customWidth="1"/>
    <col min="2" max="2" width="28.5703125" style="61" customWidth="1"/>
    <col min="3" max="18" width="12.42578125" style="61" customWidth="1"/>
    <col min="19" max="19" width="1.28515625" style="61" customWidth="1"/>
    <col min="20" max="20" width="4.85546875" style="100" customWidth="1"/>
    <col min="21" max="240" width="9.140625" style="61" customWidth="1"/>
    <col min="241" max="241" width="6.42578125" style="61" bestFit="1" customWidth="1"/>
    <col min="242" max="242" width="36" style="61" customWidth="1"/>
    <col min="243" max="243" width="12.7109375" style="61" customWidth="1"/>
    <col min="244" max="244" width="2.42578125" style="61" bestFit="1" customWidth="1"/>
    <col min="245" max="245" width="12.7109375" style="61" customWidth="1"/>
    <col min="246" max="246" width="2.42578125" style="61" bestFit="1" customWidth="1"/>
    <col min="247" max="247" width="12.7109375" style="61" customWidth="1"/>
    <col min="248" max="248" width="2.42578125" style="61" bestFit="1" customWidth="1"/>
    <col min="249" max="249" width="12.7109375" style="61" customWidth="1"/>
    <col min="250" max="250" width="2.42578125" style="61" bestFit="1" customWidth="1"/>
    <col min="251" max="251" width="12.7109375" style="61" customWidth="1"/>
    <col min="252" max="252" width="2.42578125" style="61" bestFit="1" customWidth="1"/>
    <col min="253" max="253" width="12.7109375" style="61" customWidth="1"/>
    <col min="254" max="254" width="2.42578125" style="61" bestFit="1" customWidth="1"/>
    <col min="255" max="255" width="13.7109375" style="61" bestFit="1" customWidth="1"/>
    <col min="256" max="256" width="2.42578125" style="61"/>
    <col min="257" max="257" width="10.28515625" style="61" customWidth="1"/>
    <col min="258" max="258" width="29.7109375" style="61" customWidth="1"/>
    <col min="259" max="264" width="16.5703125" style="61" customWidth="1"/>
    <col min="265" max="265" width="17" style="61" bestFit="1" customWidth="1"/>
    <col min="266" max="274" width="14.28515625" style="61" customWidth="1"/>
    <col min="275" max="275" width="1.28515625" style="61" customWidth="1"/>
    <col min="276" max="276" width="4.85546875" style="61" customWidth="1"/>
    <col min="277" max="496" width="9.140625" style="61" customWidth="1"/>
    <col min="497" max="497" width="6.42578125" style="61" bestFit="1" customWidth="1"/>
    <col min="498" max="498" width="36" style="61" customWidth="1"/>
    <col min="499" max="499" width="12.7109375" style="61" customWidth="1"/>
    <col min="500" max="500" width="2.42578125" style="61" bestFit="1" customWidth="1"/>
    <col min="501" max="501" width="12.7109375" style="61" customWidth="1"/>
    <col min="502" max="502" width="2.42578125" style="61" bestFit="1" customWidth="1"/>
    <col min="503" max="503" width="12.7109375" style="61" customWidth="1"/>
    <col min="504" max="504" width="2.42578125" style="61" bestFit="1" customWidth="1"/>
    <col min="505" max="505" width="12.7109375" style="61" customWidth="1"/>
    <col min="506" max="506" width="2.42578125" style="61" bestFit="1" customWidth="1"/>
    <col min="507" max="507" width="12.7109375" style="61" customWidth="1"/>
    <col min="508" max="508" width="2.42578125" style="61" bestFit="1" customWidth="1"/>
    <col min="509" max="509" width="12.7109375" style="61" customWidth="1"/>
    <col min="510" max="510" width="2.42578125" style="61" bestFit="1" customWidth="1"/>
    <col min="511" max="511" width="13.7109375" style="61" bestFit="1" customWidth="1"/>
    <col min="512" max="512" width="2.42578125" style="61"/>
    <col min="513" max="513" width="10.28515625" style="61" customWidth="1"/>
    <col min="514" max="514" width="29.7109375" style="61" customWidth="1"/>
    <col min="515" max="520" width="16.5703125" style="61" customWidth="1"/>
    <col min="521" max="521" width="17" style="61" bestFit="1" customWidth="1"/>
    <col min="522" max="530" width="14.28515625" style="61" customWidth="1"/>
    <col min="531" max="531" width="1.28515625" style="61" customWidth="1"/>
    <col min="532" max="532" width="4.85546875" style="61" customWidth="1"/>
    <col min="533" max="752" width="9.140625" style="61" customWidth="1"/>
    <col min="753" max="753" width="6.42578125" style="61" bestFit="1" customWidth="1"/>
    <col min="754" max="754" width="36" style="61" customWidth="1"/>
    <col min="755" max="755" width="12.7109375" style="61" customWidth="1"/>
    <col min="756" max="756" width="2.42578125" style="61" bestFit="1" customWidth="1"/>
    <col min="757" max="757" width="12.7109375" style="61" customWidth="1"/>
    <col min="758" max="758" width="2.42578125" style="61" bestFit="1" customWidth="1"/>
    <col min="759" max="759" width="12.7109375" style="61" customWidth="1"/>
    <col min="760" max="760" width="2.42578125" style="61" bestFit="1" customWidth="1"/>
    <col min="761" max="761" width="12.7109375" style="61" customWidth="1"/>
    <col min="762" max="762" width="2.42578125" style="61" bestFit="1" customWidth="1"/>
    <col min="763" max="763" width="12.7109375" style="61" customWidth="1"/>
    <col min="764" max="764" width="2.42578125" style="61" bestFit="1" customWidth="1"/>
    <col min="765" max="765" width="12.7109375" style="61" customWidth="1"/>
    <col min="766" max="766" width="2.42578125" style="61" bestFit="1" customWidth="1"/>
    <col min="767" max="767" width="13.7109375" style="61" bestFit="1" customWidth="1"/>
    <col min="768" max="768" width="2.42578125" style="61"/>
    <col min="769" max="769" width="10.28515625" style="61" customWidth="1"/>
    <col min="770" max="770" width="29.7109375" style="61" customWidth="1"/>
    <col min="771" max="776" width="16.5703125" style="61" customWidth="1"/>
    <col min="777" max="777" width="17" style="61" bestFit="1" customWidth="1"/>
    <col min="778" max="786" width="14.28515625" style="61" customWidth="1"/>
    <col min="787" max="787" width="1.28515625" style="61" customWidth="1"/>
    <col min="788" max="788" width="4.85546875" style="61" customWidth="1"/>
    <col min="789" max="1008" width="9.140625" style="61" customWidth="1"/>
    <col min="1009" max="1009" width="6.42578125" style="61" bestFit="1" customWidth="1"/>
    <col min="1010" max="1010" width="36" style="61" customWidth="1"/>
    <col min="1011" max="1011" width="12.7109375" style="61" customWidth="1"/>
    <col min="1012" max="1012" width="2.42578125" style="61" bestFit="1" customWidth="1"/>
    <col min="1013" max="1013" width="12.7109375" style="61" customWidth="1"/>
    <col min="1014" max="1014" width="2.42578125" style="61" bestFit="1" customWidth="1"/>
    <col min="1015" max="1015" width="12.7109375" style="61" customWidth="1"/>
    <col min="1016" max="1016" width="2.42578125" style="61" bestFit="1" customWidth="1"/>
    <col min="1017" max="1017" width="12.7109375" style="61" customWidth="1"/>
    <col min="1018" max="1018" width="2.42578125" style="61" bestFit="1" customWidth="1"/>
    <col min="1019" max="1019" width="12.7109375" style="61" customWidth="1"/>
    <col min="1020" max="1020" width="2.42578125" style="61" bestFit="1" customWidth="1"/>
    <col min="1021" max="1021" width="12.7109375" style="61" customWidth="1"/>
    <col min="1022" max="1022" width="2.42578125" style="61" bestFit="1" customWidth="1"/>
    <col min="1023" max="1023" width="13.7109375" style="61" bestFit="1" customWidth="1"/>
    <col min="1024" max="1024" width="2.42578125" style="61"/>
    <col min="1025" max="1025" width="10.28515625" style="61" customWidth="1"/>
    <col min="1026" max="1026" width="29.7109375" style="61" customWidth="1"/>
    <col min="1027" max="1032" width="16.5703125" style="61" customWidth="1"/>
    <col min="1033" max="1033" width="17" style="61" bestFit="1" customWidth="1"/>
    <col min="1034" max="1042" width="14.28515625" style="61" customWidth="1"/>
    <col min="1043" max="1043" width="1.28515625" style="61" customWidth="1"/>
    <col min="1044" max="1044" width="4.85546875" style="61" customWidth="1"/>
    <col min="1045" max="1264" width="9.140625" style="61" customWidth="1"/>
    <col min="1265" max="1265" width="6.42578125" style="61" bestFit="1" customWidth="1"/>
    <col min="1266" max="1266" width="36" style="61" customWidth="1"/>
    <col min="1267" max="1267" width="12.7109375" style="61" customWidth="1"/>
    <col min="1268" max="1268" width="2.42578125" style="61" bestFit="1" customWidth="1"/>
    <col min="1269" max="1269" width="12.7109375" style="61" customWidth="1"/>
    <col min="1270" max="1270" width="2.42578125" style="61" bestFit="1" customWidth="1"/>
    <col min="1271" max="1271" width="12.7109375" style="61" customWidth="1"/>
    <col min="1272" max="1272" width="2.42578125" style="61" bestFit="1" customWidth="1"/>
    <col min="1273" max="1273" width="12.7109375" style="61" customWidth="1"/>
    <col min="1274" max="1274" width="2.42578125" style="61" bestFit="1" customWidth="1"/>
    <col min="1275" max="1275" width="12.7109375" style="61" customWidth="1"/>
    <col min="1276" max="1276" width="2.42578125" style="61" bestFit="1" customWidth="1"/>
    <col min="1277" max="1277" width="12.7109375" style="61" customWidth="1"/>
    <col min="1278" max="1278" width="2.42578125" style="61" bestFit="1" customWidth="1"/>
    <col min="1279" max="1279" width="13.7109375" style="61" bestFit="1" customWidth="1"/>
    <col min="1280" max="1280" width="2.42578125" style="61"/>
    <col min="1281" max="1281" width="10.28515625" style="61" customWidth="1"/>
    <col min="1282" max="1282" width="29.7109375" style="61" customWidth="1"/>
    <col min="1283" max="1288" width="16.5703125" style="61" customWidth="1"/>
    <col min="1289" max="1289" width="17" style="61" bestFit="1" customWidth="1"/>
    <col min="1290" max="1298" width="14.28515625" style="61" customWidth="1"/>
    <col min="1299" max="1299" width="1.28515625" style="61" customWidth="1"/>
    <col min="1300" max="1300" width="4.85546875" style="61" customWidth="1"/>
    <col min="1301" max="1520" width="9.140625" style="61" customWidth="1"/>
    <col min="1521" max="1521" width="6.42578125" style="61" bestFit="1" customWidth="1"/>
    <col min="1522" max="1522" width="36" style="61" customWidth="1"/>
    <col min="1523" max="1523" width="12.7109375" style="61" customWidth="1"/>
    <col min="1524" max="1524" width="2.42578125" style="61" bestFit="1" customWidth="1"/>
    <col min="1525" max="1525" width="12.7109375" style="61" customWidth="1"/>
    <col min="1526" max="1526" width="2.42578125" style="61" bestFit="1" customWidth="1"/>
    <col min="1527" max="1527" width="12.7109375" style="61" customWidth="1"/>
    <col min="1528" max="1528" width="2.42578125" style="61" bestFit="1" customWidth="1"/>
    <col min="1529" max="1529" width="12.7109375" style="61" customWidth="1"/>
    <col min="1530" max="1530" width="2.42578125" style="61" bestFit="1" customWidth="1"/>
    <col min="1531" max="1531" width="12.7109375" style="61" customWidth="1"/>
    <col min="1532" max="1532" width="2.42578125" style="61" bestFit="1" customWidth="1"/>
    <col min="1533" max="1533" width="12.7109375" style="61" customWidth="1"/>
    <col min="1534" max="1534" width="2.42578125" style="61" bestFit="1" customWidth="1"/>
    <col min="1535" max="1535" width="13.7109375" style="61" bestFit="1" customWidth="1"/>
    <col min="1536" max="1536" width="2.42578125" style="61"/>
    <col min="1537" max="1537" width="10.28515625" style="61" customWidth="1"/>
    <col min="1538" max="1538" width="29.7109375" style="61" customWidth="1"/>
    <col min="1539" max="1544" width="16.5703125" style="61" customWidth="1"/>
    <col min="1545" max="1545" width="17" style="61" bestFit="1" customWidth="1"/>
    <col min="1546" max="1554" width="14.28515625" style="61" customWidth="1"/>
    <col min="1555" max="1555" width="1.28515625" style="61" customWidth="1"/>
    <col min="1556" max="1556" width="4.85546875" style="61" customWidth="1"/>
    <col min="1557" max="1776" width="9.140625" style="61" customWidth="1"/>
    <col min="1777" max="1777" width="6.42578125" style="61" bestFit="1" customWidth="1"/>
    <col min="1778" max="1778" width="36" style="61" customWidth="1"/>
    <col min="1779" max="1779" width="12.7109375" style="61" customWidth="1"/>
    <col min="1780" max="1780" width="2.42578125" style="61" bestFit="1" customWidth="1"/>
    <col min="1781" max="1781" width="12.7109375" style="61" customWidth="1"/>
    <col min="1782" max="1782" width="2.42578125" style="61" bestFit="1" customWidth="1"/>
    <col min="1783" max="1783" width="12.7109375" style="61" customWidth="1"/>
    <col min="1784" max="1784" width="2.42578125" style="61" bestFit="1" customWidth="1"/>
    <col min="1785" max="1785" width="12.7109375" style="61" customWidth="1"/>
    <col min="1786" max="1786" width="2.42578125" style="61" bestFit="1" customWidth="1"/>
    <col min="1787" max="1787" width="12.7109375" style="61" customWidth="1"/>
    <col min="1788" max="1788" width="2.42578125" style="61" bestFit="1" customWidth="1"/>
    <col min="1789" max="1789" width="12.7109375" style="61" customWidth="1"/>
    <col min="1790" max="1790" width="2.42578125" style="61" bestFit="1" customWidth="1"/>
    <col min="1791" max="1791" width="13.7109375" style="61" bestFit="1" customWidth="1"/>
    <col min="1792" max="1792" width="2.42578125" style="61"/>
    <col min="1793" max="1793" width="10.28515625" style="61" customWidth="1"/>
    <col min="1794" max="1794" width="29.7109375" style="61" customWidth="1"/>
    <col min="1795" max="1800" width="16.5703125" style="61" customWidth="1"/>
    <col min="1801" max="1801" width="17" style="61" bestFit="1" customWidth="1"/>
    <col min="1802" max="1810" width="14.28515625" style="61" customWidth="1"/>
    <col min="1811" max="1811" width="1.28515625" style="61" customWidth="1"/>
    <col min="1812" max="1812" width="4.85546875" style="61" customWidth="1"/>
    <col min="1813" max="2032" width="9.140625" style="61" customWidth="1"/>
    <col min="2033" max="2033" width="6.42578125" style="61" bestFit="1" customWidth="1"/>
    <col min="2034" max="2034" width="36" style="61" customWidth="1"/>
    <col min="2035" max="2035" width="12.7109375" style="61" customWidth="1"/>
    <col min="2036" max="2036" width="2.42578125" style="61" bestFit="1" customWidth="1"/>
    <col min="2037" max="2037" width="12.7109375" style="61" customWidth="1"/>
    <col min="2038" max="2038" width="2.42578125" style="61" bestFit="1" customWidth="1"/>
    <col min="2039" max="2039" width="12.7109375" style="61" customWidth="1"/>
    <col min="2040" max="2040" width="2.42578125" style="61" bestFit="1" customWidth="1"/>
    <col min="2041" max="2041" width="12.7109375" style="61" customWidth="1"/>
    <col min="2042" max="2042" width="2.42578125" style="61" bestFit="1" customWidth="1"/>
    <col min="2043" max="2043" width="12.7109375" style="61" customWidth="1"/>
    <col min="2044" max="2044" width="2.42578125" style="61" bestFit="1" customWidth="1"/>
    <col min="2045" max="2045" width="12.7109375" style="61" customWidth="1"/>
    <col min="2046" max="2046" width="2.42578125" style="61" bestFit="1" customWidth="1"/>
    <col min="2047" max="2047" width="13.7109375" style="61" bestFit="1" customWidth="1"/>
    <col min="2048" max="2048" width="2.42578125" style="61"/>
    <col min="2049" max="2049" width="10.28515625" style="61" customWidth="1"/>
    <col min="2050" max="2050" width="29.7109375" style="61" customWidth="1"/>
    <col min="2051" max="2056" width="16.5703125" style="61" customWidth="1"/>
    <col min="2057" max="2057" width="17" style="61" bestFit="1" customWidth="1"/>
    <col min="2058" max="2066" width="14.28515625" style="61" customWidth="1"/>
    <col min="2067" max="2067" width="1.28515625" style="61" customWidth="1"/>
    <col min="2068" max="2068" width="4.85546875" style="61" customWidth="1"/>
    <col min="2069" max="2288" width="9.140625" style="61" customWidth="1"/>
    <col min="2289" max="2289" width="6.42578125" style="61" bestFit="1" customWidth="1"/>
    <col min="2290" max="2290" width="36" style="61" customWidth="1"/>
    <col min="2291" max="2291" width="12.7109375" style="61" customWidth="1"/>
    <col min="2292" max="2292" width="2.42578125" style="61" bestFit="1" customWidth="1"/>
    <col min="2293" max="2293" width="12.7109375" style="61" customWidth="1"/>
    <col min="2294" max="2294" width="2.42578125" style="61" bestFit="1" customWidth="1"/>
    <col min="2295" max="2295" width="12.7109375" style="61" customWidth="1"/>
    <col min="2296" max="2296" width="2.42578125" style="61" bestFit="1" customWidth="1"/>
    <col min="2297" max="2297" width="12.7109375" style="61" customWidth="1"/>
    <col min="2298" max="2298" width="2.42578125" style="61" bestFit="1" customWidth="1"/>
    <col min="2299" max="2299" width="12.7109375" style="61" customWidth="1"/>
    <col min="2300" max="2300" width="2.42578125" style="61" bestFit="1" customWidth="1"/>
    <col min="2301" max="2301" width="12.7109375" style="61" customWidth="1"/>
    <col min="2302" max="2302" width="2.42578125" style="61" bestFit="1" customWidth="1"/>
    <col min="2303" max="2303" width="13.7109375" style="61" bestFit="1" customWidth="1"/>
    <col min="2304" max="2304" width="2.42578125" style="61"/>
    <col min="2305" max="2305" width="10.28515625" style="61" customWidth="1"/>
    <col min="2306" max="2306" width="29.7109375" style="61" customWidth="1"/>
    <col min="2307" max="2312" width="16.5703125" style="61" customWidth="1"/>
    <col min="2313" max="2313" width="17" style="61" bestFit="1" customWidth="1"/>
    <col min="2314" max="2322" width="14.28515625" style="61" customWidth="1"/>
    <col min="2323" max="2323" width="1.28515625" style="61" customWidth="1"/>
    <col min="2324" max="2324" width="4.85546875" style="61" customWidth="1"/>
    <col min="2325" max="2544" width="9.140625" style="61" customWidth="1"/>
    <col min="2545" max="2545" width="6.42578125" style="61" bestFit="1" customWidth="1"/>
    <col min="2546" max="2546" width="36" style="61" customWidth="1"/>
    <col min="2547" max="2547" width="12.7109375" style="61" customWidth="1"/>
    <col min="2548" max="2548" width="2.42578125" style="61" bestFit="1" customWidth="1"/>
    <col min="2549" max="2549" width="12.7109375" style="61" customWidth="1"/>
    <col min="2550" max="2550" width="2.42578125" style="61" bestFit="1" customWidth="1"/>
    <col min="2551" max="2551" width="12.7109375" style="61" customWidth="1"/>
    <col min="2552" max="2552" width="2.42578125" style="61" bestFit="1" customWidth="1"/>
    <col min="2553" max="2553" width="12.7109375" style="61" customWidth="1"/>
    <col min="2554" max="2554" width="2.42578125" style="61" bestFit="1" customWidth="1"/>
    <col min="2555" max="2555" width="12.7109375" style="61" customWidth="1"/>
    <col min="2556" max="2556" width="2.42578125" style="61" bestFit="1" customWidth="1"/>
    <col min="2557" max="2557" width="12.7109375" style="61" customWidth="1"/>
    <col min="2558" max="2558" width="2.42578125" style="61" bestFit="1" customWidth="1"/>
    <col min="2559" max="2559" width="13.7109375" style="61" bestFit="1" customWidth="1"/>
    <col min="2560" max="2560" width="2.42578125" style="61"/>
    <col min="2561" max="2561" width="10.28515625" style="61" customWidth="1"/>
    <col min="2562" max="2562" width="29.7109375" style="61" customWidth="1"/>
    <col min="2563" max="2568" width="16.5703125" style="61" customWidth="1"/>
    <col min="2569" max="2569" width="17" style="61" bestFit="1" customWidth="1"/>
    <col min="2570" max="2578" width="14.28515625" style="61" customWidth="1"/>
    <col min="2579" max="2579" width="1.28515625" style="61" customWidth="1"/>
    <col min="2580" max="2580" width="4.85546875" style="61" customWidth="1"/>
    <col min="2581" max="2800" width="9.140625" style="61" customWidth="1"/>
    <col min="2801" max="2801" width="6.42578125" style="61" bestFit="1" customWidth="1"/>
    <col min="2802" max="2802" width="36" style="61" customWidth="1"/>
    <col min="2803" max="2803" width="12.7109375" style="61" customWidth="1"/>
    <col min="2804" max="2804" width="2.42578125" style="61" bestFit="1" customWidth="1"/>
    <col min="2805" max="2805" width="12.7109375" style="61" customWidth="1"/>
    <col min="2806" max="2806" width="2.42578125" style="61" bestFit="1" customWidth="1"/>
    <col min="2807" max="2807" width="12.7109375" style="61" customWidth="1"/>
    <col min="2808" max="2808" width="2.42578125" style="61" bestFit="1" customWidth="1"/>
    <col min="2809" max="2809" width="12.7109375" style="61" customWidth="1"/>
    <col min="2810" max="2810" width="2.42578125" style="61" bestFit="1" customWidth="1"/>
    <col min="2811" max="2811" width="12.7109375" style="61" customWidth="1"/>
    <col min="2812" max="2812" width="2.42578125" style="61" bestFit="1" customWidth="1"/>
    <col min="2813" max="2813" width="12.7109375" style="61" customWidth="1"/>
    <col min="2814" max="2814" width="2.42578125" style="61" bestFit="1" customWidth="1"/>
    <col min="2815" max="2815" width="13.7109375" style="61" bestFit="1" customWidth="1"/>
    <col min="2816" max="2816" width="2.42578125" style="61"/>
    <col min="2817" max="2817" width="10.28515625" style="61" customWidth="1"/>
    <col min="2818" max="2818" width="29.7109375" style="61" customWidth="1"/>
    <col min="2819" max="2824" width="16.5703125" style="61" customWidth="1"/>
    <col min="2825" max="2825" width="17" style="61" bestFit="1" customWidth="1"/>
    <col min="2826" max="2834" width="14.28515625" style="61" customWidth="1"/>
    <col min="2835" max="2835" width="1.28515625" style="61" customWidth="1"/>
    <col min="2836" max="2836" width="4.85546875" style="61" customWidth="1"/>
    <col min="2837" max="3056" width="9.140625" style="61" customWidth="1"/>
    <col min="3057" max="3057" width="6.42578125" style="61" bestFit="1" customWidth="1"/>
    <col min="3058" max="3058" width="36" style="61" customWidth="1"/>
    <col min="3059" max="3059" width="12.7109375" style="61" customWidth="1"/>
    <col min="3060" max="3060" width="2.42578125" style="61" bestFit="1" customWidth="1"/>
    <col min="3061" max="3061" width="12.7109375" style="61" customWidth="1"/>
    <col min="3062" max="3062" width="2.42578125" style="61" bestFit="1" customWidth="1"/>
    <col min="3063" max="3063" width="12.7109375" style="61" customWidth="1"/>
    <col min="3064" max="3064" width="2.42578125" style="61" bestFit="1" customWidth="1"/>
    <col min="3065" max="3065" width="12.7109375" style="61" customWidth="1"/>
    <col min="3066" max="3066" width="2.42578125" style="61" bestFit="1" customWidth="1"/>
    <col min="3067" max="3067" width="12.7109375" style="61" customWidth="1"/>
    <col min="3068" max="3068" width="2.42578125" style="61" bestFit="1" customWidth="1"/>
    <col min="3069" max="3069" width="12.7109375" style="61" customWidth="1"/>
    <col min="3070" max="3070" width="2.42578125" style="61" bestFit="1" customWidth="1"/>
    <col min="3071" max="3071" width="13.7109375" style="61" bestFit="1" customWidth="1"/>
    <col min="3072" max="3072" width="2.42578125" style="61"/>
    <col min="3073" max="3073" width="10.28515625" style="61" customWidth="1"/>
    <col min="3074" max="3074" width="29.7109375" style="61" customWidth="1"/>
    <col min="3075" max="3080" width="16.5703125" style="61" customWidth="1"/>
    <col min="3081" max="3081" width="17" style="61" bestFit="1" customWidth="1"/>
    <col min="3082" max="3090" width="14.28515625" style="61" customWidth="1"/>
    <col min="3091" max="3091" width="1.28515625" style="61" customWidth="1"/>
    <col min="3092" max="3092" width="4.85546875" style="61" customWidth="1"/>
    <col min="3093" max="3312" width="9.140625" style="61" customWidth="1"/>
    <col min="3313" max="3313" width="6.42578125" style="61" bestFit="1" customWidth="1"/>
    <col min="3314" max="3314" width="36" style="61" customWidth="1"/>
    <col min="3315" max="3315" width="12.7109375" style="61" customWidth="1"/>
    <col min="3316" max="3316" width="2.42578125" style="61" bestFit="1" customWidth="1"/>
    <col min="3317" max="3317" width="12.7109375" style="61" customWidth="1"/>
    <col min="3318" max="3318" width="2.42578125" style="61" bestFit="1" customWidth="1"/>
    <col min="3319" max="3319" width="12.7109375" style="61" customWidth="1"/>
    <col min="3320" max="3320" width="2.42578125" style="61" bestFit="1" customWidth="1"/>
    <col min="3321" max="3321" width="12.7109375" style="61" customWidth="1"/>
    <col min="3322" max="3322" width="2.42578125" style="61" bestFit="1" customWidth="1"/>
    <col min="3323" max="3323" width="12.7109375" style="61" customWidth="1"/>
    <col min="3324" max="3324" width="2.42578125" style="61" bestFit="1" customWidth="1"/>
    <col min="3325" max="3325" width="12.7109375" style="61" customWidth="1"/>
    <col min="3326" max="3326" width="2.42578125" style="61" bestFit="1" customWidth="1"/>
    <col min="3327" max="3327" width="13.7109375" style="61" bestFit="1" customWidth="1"/>
    <col min="3328" max="3328" width="2.42578125" style="61"/>
    <col min="3329" max="3329" width="10.28515625" style="61" customWidth="1"/>
    <col min="3330" max="3330" width="29.7109375" style="61" customWidth="1"/>
    <col min="3331" max="3336" width="16.5703125" style="61" customWidth="1"/>
    <col min="3337" max="3337" width="17" style="61" bestFit="1" customWidth="1"/>
    <col min="3338" max="3346" width="14.28515625" style="61" customWidth="1"/>
    <col min="3347" max="3347" width="1.28515625" style="61" customWidth="1"/>
    <col min="3348" max="3348" width="4.85546875" style="61" customWidth="1"/>
    <col min="3349" max="3568" width="9.140625" style="61" customWidth="1"/>
    <col min="3569" max="3569" width="6.42578125" style="61" bestFit="1" customWidth="1"/>
    <col min="3570" max="3570" width="36" style="61" customWidth="1"/>
    <col min="3571" max="3571" width="12.7109375" style="61" customWidth="1"/>
    <col min="3572" max="3572" width="2.42578125" style="61" bestFit="1" customWidth="1"/>
    <col min="3573" max="3573" width="12.7109375" style="61" customWidth="1"/>
    <col min="3574" max="3574" width="2.42578125" style="61" bestFit="1" customWidth="1"/>
    <col min="3575" max="3575" width="12.7109375" style="61" customWidth="1"/>
    <col min="3576" max="3576" width="2.42578125" style="61" bestFit="1" customWidth="1"/>
    <col min="3577" max="3577" width="12.7109375" style="61" customWidth="1"/>
    <col min="3578" max="3578" width="2.42578125" style="61" bestFit="1" customWidth="1"/>
    <col min="3579" max="3579" width="12.7109375" style="61" customWidth="1"/>
    <col min="3580" max="3580" width="2.42578125" style="61" bestFit="1" customWidth="1"/>
    <col min="3581" max="3581" width="12.7109375" style="61" customWidth="1"/>
    <col min="3582" max="3582" width="2.42578125" style="61" bestFit="1" customWidth="1"/>
    <col min="3583" max="3583" width="13.7109375" style="61" bestFit="1" customWidth="1"/>
    <col min="3584" max="3584" width="2.42578125" style="61"/>
    <col min="3585" max="3585" width="10.28515625" style="61" customWidth="1"/>
    <col min="3586" max="3586" width="29.7109375" style="61" customWidth="1"/>
    <col min="3587" max="3592" width="16.5703125" style="61" customWidth="1"/>
    <col min="3593" max="3593" width="17" style="61" bestFit="1" customWidth="1"/>
    <col min="3594" max="3602" width="14.28515625" style="61" customWidth="1"/>
    <col min="3603" max="3603" width="1.28515625" style="61" customWidth="1"/>
    <col min="3604" max="3604" width="4.85546875" style="61" customWidth="1"/>
    <col min="3605" max="3824" width="9.140625" style="61" customWidth="1"/>
    <col min="3825" max="3825" width="6.42578125" style="61" bestFit="1" customWidth="1"/>
    <col min="3826" max="3826" width="36" style="61" customWidth="1"/>
    <col min="3827" max="3827" width="12.7109375" style="61" customWidth="1"/>
    <col min="3828" max="3828" width="2.42578125" style="61" bestFit="1" customWidth="1"/>
    <col min="3829" max="3829" width="12.7109375" style="61" customWidth="1"/>
    <col min="3830" max="3830" width="2.42578125" style="61" bestFit="1" customWidth="1"/>
    <col min="3831" max="3831" width="12.7109375" style="61" customWidth="1"/>
    <col min="3832" max="3832" width="2.42578125" style="61" bestFit="1" customWidth="1"/>
    <col min="3833" max="3833" width="12.7109375" style="61" customWidth="1"/>
    <col min="3834" max="3834" width="2.42578125" style="61" bestFit="1" customWidth="1"/>
    <col min="3835" max="3835" width="12.7109375" style="61" customWidth="1"/>
    <col min="3836" max="3836" width="2.42578125" style="61" bestFit="1" customWidth="1"/>
    <col min="3837" max="3837" width="12.7109375" style="61" customWidth="1"/>
    <col min="3838" max="3838" width="2.42578125" style="61" bestFit="1" customWidth="1"/>
    <col min="3839" max="3839" width="13.7109375" style="61" bestFit="1" customWidth="1"/>
    <col min="3840" max="3840" width="2.42578125" style="61"/>
    <col min="3841" max="3841" width="10.28515625" style="61" customWidth="1"/>
    <col min="3842" max="3842" width="29.7109375" style="61" customWidth="1"/>
    <col min="3843" max="3848" width="16.5703125" style="61" customWidth="1"/>
    <col min="3849" max="3849" width="17" style="61" bestFit="1" customWidth="1"/>
    <col min="3850" max="3858" width="14.28515625" style="61" customWidth="1"/>
    <col min="3859" max="3859" width="1.28515625" style="61" customWidth="1"/>
    <col min="3860" max="3860" width="4.85546875" style="61" customWidth="1"/>
    <col min="3861" max="4080" width="9.140625" style="61" customWidth="1"/>
    <col min="4081" max="4081" width="6.42578125" style="61" bestFit="1" customWidth="1"/>
    <col min="4082" max="4082" width="36" style="61" customWidth="1"/>
    <col min="4083" max="4083" width="12.7109375" style="61" customWidth="1"/>
    <col min="4084" max="4084" width="2.42578125" style="61" bestFit="1" customWidth="1"/>
    <col min="4085" max="4085" width="12.7109375" style="61" customWidth="1"/>
    <col min="4086" max="4086" width="2.42578125" style="61" bestFit="1" customWidth="1"/>
    <col min="4087" max="4087" width="12.7109375" style="61" customWidth="1"/>
    <col min="4088" max="4088" width="2.42578125" style="61" bestFit="1" customWidth="1"/>
    <col min="4089" max="4089" width="12.7109375" style="61" customWidth="1"/>
    <col min="4090" max="4090" width="2.42578125" style="61" bestFit="1" customWidth="1"/>
    <col min="4091" max="4091" width="12.7109375" style="61" customWidth="1"/>
    <col min="4092" max="4092" width="2.42578125" style="61" bestFit="1" customWidth="1"/>
    <col min="4093" max="4093" width="12.7109375" style="61" customWidth="1"/>
    <col min="4094" max="4094" width="2.42578125" style="61" bestFit="1" customWidth="1"/>
    <col min="4095" max="4095" width="13.7109375" style="61" bestFit="1" customWidth="1"/>
    <col min="4096" max="4096" width="2.42578125" style="61"/>
    <col min="4097" max="4097" width="10.28515625" style="61" customWidth="1"/>
    <col min="4098" max="4098" width="29.7109375" style="61" customWidth="1"/>
    <col min="4099" max="4104" width="16.5703125" style="61" customWidth="1"/>
    <col min="4105" max="4105" width="17" style="61" bestFit="1" customWidth="1"/>
    <col min="4106" max="4114" width="14.28515625" style="61" customWidth="1"/>
    <col min="4115" max="4115" width="1.28515625" style="61" customWidth="1"/>
    <col min="4116" max="4116" width="4.85546875" style="61" customWidth="1"/>
    <col min="4117" max="4336" width="9.140625" style="61" customWidth="1"/>
    <col min="4337" max="4337" width="6.42578125" style="61" bestFit="1" customWidth="1"/>
    <col min="4338" max="4338" width="36" style="61" customWidth="1"/>
    <col min="4339" max="4339" width="12.7109375" style="61" customWidth="1"/>
    <col min="4340" max="4340" width="2.42578125" style="61" bestFit="1" customWidth="1"/>
    <col min="4341" max="4341" width="12.7109375" style="61" customWidth="1"/>
    <col min="4342" max="4342" width="2.42578125" style="61" bestFit="1" customWidth="1"/>
    <col min="4343" max="4343" width="12.7109375" style="61" customWidth="1"/>
    <col min="4344" max="4344" width="2.42578125" style="61" bestFit="1" customWidth="1"/>
    <col min="4345" max="4345" width="12.7109375" style="61" customWidth="1"/>
    <col min="4346" max="4346" width="2.42578125" style="61" bestFit="1" customWidth="1"/>
    <col min="4347" max="4347" width="12.7109375" style="61" customWidth="1"/>
    <col min="4348" max="4348" width="2.42578125" style="61" bestFit="1" customWidth="1"/>
    <col min="4349" max="4349" width="12.7109375" style="61" customWidth="1"/>
    <col min="4350" max="4350" width="2.42578125" style="61" bestFit="1" customWidth="1"/>
    <col min="4351" max="4351" width="13.7109375" style="61" bestFit="1" customWidth="1"/>
    <col min="4352" max="4352" width="2.42578125" style="61"/>
    <col min="4353" max="4353" width="10.28515625" style="61" customWidth="1"/>
    <col min="4354" max="4354" width="29.7109375" style="61" customWidth="1"/>
    <col min="4355" max="4360" width="16.5703125" style="61" customWidth="1"/>
    <col min="4361" max="4361" width="17" style="61" bestFit="1" customWidth="1"/>
    <col min="4362" max="4370" width="14.28515625" style="61" customWidth="1"/>
    <col min="4371" max="4371" width="1.28515625" style="61" customWidth="1"/>
    <col min="4372" max="4372" width="4.85546875" style="61" customWidth="1"/>
    <col min="4373" max="4592" width="9.140625" style="61" customWidth="1"/>
    <col min="4593" max="4593" width="6.42578125" style="61" bestFit="1" customWidth="1"/>
    <col min="4594" max="4594" width="36" style="61" customWidth="1"/>
    <col min="4595" max="4595" width="12.7109375" style="61" customWidth="1"/>
    <col min="4596" max="4596" width="2.42578125" style="61" bestFit="1" customWidth="1"/>
    <col min="4597" max="4597" width="12.7109375" style="61" customWidth="1"/>
    <col min="4598" max="4598" width="2.42578125" style="61" bestFit="1" customWidth="1"/>
    <col min="4599" max="4599" width="12.7109375" style="61" customWidth="1"/>
    <col min="4600" max="4600" width="2.42578125" style="61" bestFit="1" customWidth="1"/>
    <col min="4601" max="4601" width="12.7109375" style="61" customWidth="1"/>
    <col min="4602" max="4602" width="2.42578125" style="61" bestFit="1" customWidth="1"/>
    <col min="4603" max="4603" width="12.7109375" style="61" customWidth="1"/>
    <col min="4604" max="4604" width="2.42578125" style="61" bestFit="1" customWidth="1"/>
    <col min="4605" max="4605" width="12.7109375" style="61" customWidth="1"/>
    <col min="4606" max="4606" width="2.42578125" style="61" bestFit="1" customWidth="1"/>
    <col min="4607" max="4607" width="13.7109375" style="61" bestFit="1" customWidth="1"/>
    <col min="4608" max="4608" width="2.42578125" style="61"/>
    <col min="4609" max="4609" width="10.28515625" style="61" customWidth="1"/>
    <col min="4610" max="4610" width="29.7109375" style="61" customWidth="1"/>
    <col min="4611" max="4616" width="16.5703125" style="61" customWidth="1"/>
    <col min="4617" max="4617" width="17" style="61" bestFit="1" customWidth="1"/>
    <col min="4618" max="4626" width="14.28515625" style="61" customWidth="1"/>
    <col min="4627" max="4627" width="1.28515625" style="61" customWidth="1"/>
    <col min="4628" max="4628" width="4.85546875" style="61" customWidth="1"/>
    <col min="4629" max="4848" width="9.140625" style="61" customWidth="1"/>
    <col min="4849" max="4849" width="6.42578125" style="61" bestFit="1" customWidth="1"/>
    <col min="4850" max="4850" width="36" style="61" customWidth="1"/>
    <col min="4851" max="4851" width="12.7109375" style="61" customWidth="1"/>
    <col min="4852" max="4852" width="2.42578125" style="61" bestFit="1" customWidth="1"/>
    <col min="4853" max="4853" width="12.7109375" style="61" customWidth="1"/>
    <col min="4854" max="4854" width="2.42578125" style="61" bestFit="1" customWidth="1"/>
    <col min="4855" max="4855" width="12.7109375" style="61" customWidth="1"/>
    <col min="4856" max="4856" width="2.42578125" style="61" bestFit="1" customWidth="1"/>
    <col min="4857" max="4857" width="12.7109375" style="61" customWidth="1"/>
    <col min="4858" max="4858" width="2.42578125" style="61" bestFit="1" customWidth="1"/>
    <col min="4859" max="4859" width="12.7109375" style="61" customWidth="1"/>
    <col min="4860" max="4860" width="2.42578125" style="61" bestFit="1" customWidth="1"/>
    <col min="4861" max="4861" width="12.7109375" style="61" customWidth="1"/>
    <col min="4862" max="4862" width="2.42578125" style="61" bestFit="1" customWidth="1"/>
    <col min="4863" max="4863" width="13.7109375" style="61" bestFit="1" customWidth="1"/>
    <col min="4864" max="4864" width="2.42578125" style="61"/>
    <col min="4865" max="4865" width="10.28515625" style="61" customWidth="1"/>
    <col min="4866" max="4866" width="29.7109375" style="61" customWidth="1"/>
    <col min="4867" max="4872" width="16.5703125" style="61" customWidth="1"/>
    <col min="4873" max="4873" width="17" style="61" bestFit="1" customWidth="1"/>
    <col min="4874" max="4882" width="14.28515625" style="61" customWidth="1"/>
    <col min="4883" max="4883" width="1.28515625" style="61" customWidth="1"/>
    <col min="4884" max="4884" width="4.85546875" style="61" customWidth="1"/>
    <col min="4885" max="5104" width="9.140625" style="61" customWidth="1"/>
    <col min="5105" max="5105" width="6.42578125" style="61" bestFit="1" customWidth="1"/>
    <col min="5106" max="5106" width="36" style="61" customWidth="1"/>
    <col min="5107" max="5107" width="12.7109375" style="61" customWidth="1"/>
    <col min="5108" max="5108" width="2.42578125" style="61" bestFit="1" customWidth="1"/>
    <col min="5109" max="5109" width="12.7109375" style="61" customWidth="1"/>
    <col min="5110" max="5110" width="2.42578125" style="61" bestFit="1" customWidth="1"/>
    <col min="5111" max="5111" width="12.7109375" style="61" customWidth="1"/>
    <col min="5112" max="5112" width="2.42578125" style="61" bestFit="1" customWidth="1"/>
    <col min="5113" max="5113" width="12.7109375" style="61" customWidth="1"/>
    <col min="5114" max="5114" width="2.42578125" style="61" bestFit="1" customWidth="1"/>
    <col min="5115" max="5115" width="12.7109375" style="61" customWidth="1"/>
    <col min="5116" max="5116" width="2.42578125" style="61" bestFit="1" customWidth="1"/>
    <col min="5117" max="5117" width="12.7109375" style="61" customWidth="1"/>
    <col min="5118" max="5118" width="2.42578125" style="61" bestFit="1" customWidth="1"/>
    <col min="5119" max="5119" width="13.7109375" style="61" bestFit="1" customWidth="1"/>
    <col min="5120" max="5120" width="2.42578125" style="61"/>
    <col min="5121" max="5121" width="10.28515625" style="61" customWidth="1"/>
    <col min="5122" max="5122" width="29.7109375" style="61" customWidth="1"/>
    <col min="5123" max="5128" width="16.5703125" style="61" customWidth="1"/>
    <col min="5129" max="5129" width="17" style="61" bestFit="1" customWidth="1"/>
    <col min="5130" max="5138" width="14.28515625" style="61" customWidth="1"/>
    <col min="5139" max="5139" width="1.28515625" style="61" customWidth="1"/>
    <col min="5140" max="5140" width="4.85546875" style="61" customWidth="1"/>
    <col min="5141" max="5360" width="9.140625" style="61" customWidth="1"/>
    <col min="5361" max="5361" width="6.42578125" style="61" bestFit="1" customWidth="1"/>
    <col min="5362" max="5362" width="36" style="61" customWidth="1"/>
    <col min="5363" max="5363" width="12.7109375" style="61" customWidth="1"/>
    <col min="5364" max="5364" width="2.42578125" style="61" bestFit="1" customWidth="1"/>
    <col min="5365" max="5365" width="12.7109375" style="61" customWidth="1"/>
    <col min="5366" max="5366" width="2.42578125" style="61" bestFit="1" customWidth="1"/>
    <col min="5367" max="5367" width="12.7109375" style="61" customWidth="1"/>
    <col min="5368" max="5368" width="2.42578125" style="61" bestFit="1" customWidth="1"/>
    <col min="5369" max="5369" width="12.7109375" style="61" customWidth="1"/>
    <col min="5370" max="5370" width="2.42578125" style="61" bestFit="1" customWidth="1"/>
    <col min="5371" max="5371" width="12.7109375" style="61" customWidth="1"/>
    <col min="5372" max="5372" width="2.42578125" style="61" bestFit="1" customWidth="1"/>
    <col min="5373" max="5373" width="12.7109375" style="61" customWidth="1"/>
    <col min="5374" max="5374" width="2.42578125" style="61" bestFit="1" customWidth="1"/>
    <col min="5375" max="5375" width="13.7109375" style="61" bestFit="1" customWidth="1"/>
    <col min="5376" max="5376" width="2.42578125" style="61"/>
    <col min="5377" max="5377" width="10.28515625" style="61" customWidth="1"/>
    <col min="5378" max="5378" width="29.7109375" style="61" customWidth="1"/>
    <col min="5379" max="5384" width="16.5703125" style="61" customWidth="1"/>
    <col min="5385" max="5385" width="17" style="61" bestFit="1" customWidth="1"/>
    <col min="5386" max="5394" width="14.28515625" style="61" customWidth="1"/>
    <col min="5395" max="5395" width="1.28515625" style="61" customWidth="1"/>
    <col min="5396" max="5396" width="4.85546875" style="61" customWidth="1"/>
    <col min="5397" max="5616" width="9.140625" style="61" customWidth="1"/>
    <col min="5617" max="5617" width="6.42578125" style="61" bestFit="1" customWidth="1"/>
    <col min="5618" max="5618" width="36" style="61" customWidth="1"/>
    <col min="5619" max="5619" width="12.7109375" style="61" customWidth="1"/>
    <col min="5620" max="5620" width="2.42578125" style="61" bestFit="1" customWidth="1"/>
    <col min="5621" max="5621" width="12.7109375" style="61" customWidth="1"/>
    <col min="5622" max="5622" width="2.42578125" style="61" bestFit="1" customWidth="1"/>
    <col min="5623" max="5623" width="12.7109375" style="61" customWidth="1"/>
    <col min="5624" max="5624" width="2.42578125" style="61" bestFit="1" customWidth="1"/>
    <col min="5625" max="5625" width="12.7109375" style="61" customWidth="1"/>
    <col min="5626" max="5626" width="2.42578125" style="61" bestFit="1" customWidth="1"/>
    <col min="5627" max="5627" width="12.7109375" style="61" customWidth="1"/>
    <col min="5628" max="5628" width="2.42578125" style="61" bestFit="1" customWidth="1"/>
    <col min="5629" max="5629" width="12.7109375" style="61" customWidth="1"/>
    <col min="5630" max="5630" width="2.42578125" style="61" bestFit="1" customWidth="1"/>
    <col min="5631" max="5631" width="13.7109375" style="61" bestFit="1" customWidth="1"/>
    <col min="5632" max="5632" width="2.42578125" style="61"/>
    <col min="5633" max="5633" width="10.28515625" style="61" customWidth="1"/>
    <col min="5634" max="5634" width="29.7109375" style="61" customWidth="1"/>
    <col min="5635" max="5640" width="16.5703125" style="61" customWidth="1"/>
    <col min="5641" max="5641" width="17" style="61" bestFit="1" customWidth="1"/>
    <col min="5642" max="5650" width="14.28515625" style="61" customWidth="1"/>
    <col min="5651" max="5651" width="1.28515625" style="61" customWidth="1"/>
    <col min="5652" max="5652" width="4.85546875" style="61" customWidth="1"/>
    <col min="5653" max="5872" width="9.140625" style="61" customWidth="1"/>
    <col min="5873" max="5873" width="6.42578125" style="61" bestFit="1" customWidth="1"/>
    <col min="5874" max="5874" width="36" style="61" customWidth="1"/>
    <col min="5875" max="5875" width="12.7109375" style="61" customWidth="1"/>
    <col min="5876" max="5876" width="2.42578125" style="61" bestFit="1" customWidth="1"/>
    <col min="5877" max="5877" width="12.7109375" style="61" customWidth="1"/>
    <col min="5878" max="5878" width="2.42578125" style="61" bestFit="1" customWidth="1"/>
    <col min="5879" max="5879" width="12.7109375" style="61" customWidth="1"/>
    <col min="5880" max="5880" width="2.42578125" style="61" bestFit="1" customWidth="1"/>
    <col min="5881" max="5881" width="12.7109375" style="61" customWidth="1"/>
    <col min="5882" max="5882" width="2.42578125" style="61" bestFit="1" customWidth="1"/>
    <col min="5883" max="5883" width="12.7109375" style="61" customWidth="1"/>
    <col min="5884" max="5884" width="2.42578125" style="61" bestFit="1" customWidth="1"/>
    <col min="5885" max="5885" width="12.7109375" style="61" customWidth="1"/>
    <col min="5886" max="5886" width="2.42578125" style="61" bestFit="1" customWidth="1"/>
    <col min="5887" max="5887" width="13.7109375" style="61" bestFit="1" customWidth="1"/>
    <col min="5888" max="5888" width="2.42578125" style="61"/>
    <col min="5889" max="5889" width="10.28515625" style="61" customWidth="1"/>
    <col min="5890" max="5890" width="29.7109375" style="61" customWidth="1"/>
    <col min="5891" max="5896" width="16.5703125" style="61" customWidth="1"/>
    <col min="5897" max="5897" width="17" style="61" bestFit="1" customWidth="1"/>
    <col min="5898" max="5906" width="14.28515625" style="61" customWidth="1"/>
    <col min="5907" max="5907" width="1.28515625" style="61" customWidth="1"/>
    <col min="5908" max="5908" width="4.85546875" style="61" customWidth="1"/>
    <col min="5909" max="6128" width="9.140625" style="61" customWidth="1"/>
    <col min="6129" max="6129" width="6.42578125" style="61" bestFit="1" customWidth="1"/>
    <col min="6130" max="6130" width="36" style="61" customWidth="1"/>
    <col min="6131" max="6131" width="12.7109375" style="61" customWidth="1"/>
    <col min="6132" max="6132" width="2.42578125" style="61" bestFit="1" customWidth="1"/>
    <col min="6133" max="6133" width="12.7109375" style="61" customWidth="1"/>
    <col min="6134" max="6134" width="2.42578125" style="61" bestFit="1" customWidth="1"/>
    <col min="6135" max="6135" width="12.7109375" style="61" customWidth="1"/>
    <col min="6136" max="6136" width="2.42578125" style="61" bestFit="1" customWidth="1"/>
    <col min="6137" max="6137" width="12.7109375" style="61" customWidth="1"/>
    <col min="6138" max="6138" width="2.42578125" style="61" bestFit="1" customWidth="1"/>
    <col min="6139" max="6139" width="12.7109375" style="61" customWidth="1"/>
    <col min="6140" max="6140" width="2.42578125" style="61" bestFit="1" customWidth="1"/>
    <col min="6141" max="6141" width="12.7109375" style="61" customWidth="1"/>
    <col min="6142" max="6142" width="2.42578125" style="61" bestFit="1" customWidth="1"/>
    <col min="6143" max="6143" width="13.7109375" style="61" bestFit="1" customWidth="1"/>
    <col min="6144" max="6144" width="2.42578125" style="61"/>
    <col min="6145" max="6145" width="10.28515625" style="61" customWidth="1"/>
    <col min="6146" max="6146" width="29.7109375" style="61" customWidth="1"/>
    <col min="6147" max="6152" width="16.5703125" style="61" customWidth="1"/>
    <col min="6153" max="6153" width="17" style="61" bestFit="1" customWidth="1"/>
    <col min="6154" max="6162" width="14.28515625" style="61" customWidth="1"/>
    <col min="6163" max="6163" width="1.28515625" style="61" customWidth="1"/>
    <col min="6164" max="6164" width="4.85546875" style="61" customWidth="1"/>
    <col min="6165" max="6384" width="9.140625" style="61" customWidth="1"/>
    <col min="6385" max="6385" width="6.42578125" style="61" bestFit="1" customWidth="1"/>
    <col min="6386" max="6386" width="36" style="61" customWidth="1"/>
    <col min="6387" max="6387" width="12.7109375" style="61" customWidth="1"/>
    <col min="6388" max="6388" width="2.42578125" style="61" bestFit="1" customWidth="1"/>
    <col min="6389" max="6389" width="12.7109375" style="61" customWidth="1"/>
    <col min="6390" max="6390" width="2.42578125" style="61" bestFit="1" customWidth="1"/>
    <col min="6391" max="6391" width="12.7109375" style="61" customWidth="1"/>
    <col min="6392" max="6392" width="2.42578125" style="61" bestFit="1" customWidth="1"/>
    <col min="6393" max="6393" width="12.7109375" style="61" customWidth="1"/>
    <col min="6394" max="6394" width="2.42578125" style="61" bestFit="1" customWidth="1"/>
    <col min="6395" max="6395" width="12.7109375" style="61" customWidth="1"/>
    <col min="6396" max="6396" width="2.42578125" style="61" bestFit="1" customWidth="1"/>
    <col min="6397" max="6397" width="12.7109375" style="61" customWidth="1"/>
    <col min="6398" max="6398" width="2.42578125" style="61" bestFit="1" customWidth="1"/>
    <col min="6399" max="6399" width="13.7109375" style="61" bestFit="1" customWidth="1"/>
    <col min="6400" max="6400" width="2.42578125" style="61"/>
    <col min="6401" max="6401" width="10.28515625" style="61" customWidth="1"/>
    <col min="6402" max="6402" width="29.7109375" style="61" customWidth="1"/>
    <col min="6403" max="6408" width="16.5703125" style="61" customWidth="1"/>
    <col min="6409" max="6409" width="17" style="61" bestFit="1" customWidth="1"/>
    <col min="6410" max="6418" width="14.28515625" style="61" customWidth="1"/>
    <col min="6419" max="6419" width="1.28515625" style="61" customWidth="1"/>
    <col min="6420" max="6420" width="4.85546875" style="61" customWidth="1"/>
    <col min="6421" max="6640" width="9.140625" style="61" customWidth="1"/>
    <col min="6641" max="6641" width="6.42578125" style="61" bestFit="1" customWidth="1"/>
    <col min="6642" max="6642" width="36" style="61" customWidth="1"/>
    <col min="6643" max="6643" width="12.7109375" style="61" customWidth="1"/>
    <col min="6644" max="6644" width="2.42578125" style="61" bestFit="1" customWidth="1"/>
    <col min="6645" max="6645" width="12.7109375" style="61" customWidth="1"/>
    <col min="6646" max="6646" width="2.42578125" style="61" bestFit="1" customWidth="1"/>
    <col min="6647" max="6647" width="12.7109375" style="61" customWidth="1"/>
    <col min="6648" max="6648" width="2.42578125" style="61" bestFit="1" customWidth="1"/>
    <col min="6649" max="6649" width="12.7109375" style="61" customWidth="1"/>
    <col min="6650" max="6650" width="2.42578125" style="61" bestFit="1" customWidth="1"/>
    <col min="6651" max="6651" width="12.7109375" style="61" customWidth="1"/>
    <col min="6652" max="6652" width="2.42578125" style="61" bestFit="1" customWidth="1"/>
    <col min="6653" max="6653" width="12.7109375" style="61" customWidth="1"/>
    <col min="6654" max="6654" width="2.42578125" style="61" bestFit="1" customWidth="1"/>
    <col min="6655" max="6655" width="13.7109375" style="61" bestFit="1" customWidth="1"/>
    <col min="6656" max="6656" width="2.42578125" style="61"/>
    <col min="6657" max="6657" width="10.28515625" style="61" customWidth="1"/>
    <col min="6658" max="6658" width="29.7109375" style="61" customWidth="1"/>
    <col min="6659" max="6664" width="16.5703125" style="61" customWidth="1"/>
    <col min="6665" max="6665" width="17" style="61" bestFit="1" customWidth="1"/>
    <col min="6666" max="6674" width="14.28515625" style="61" customWidth="1"/>
    <col min="6675" max="6675" width="1.28515625" style="61" customWidth="1"/>
    <col min="6676" max="6676" width="4.85546875" style="61" customWidth="1"/>
    <col min="6677" max="6896" width="9.140625" style="61" customWidth="1"/>
    <col min="6897" max="6897" width="6.42578125" style="61" bestFit="1" customWidth="1"/>
    <col min="6898" max="6898" width="36" style="61" customWidth="1"/>
    <col min="6899" max="6899" width="12.7109375" style="61" customWidth="1"/>
    <col min="6900" max="6900" width="2.42578125" style="61" bestFit="1" customWidth="1"/>
    <col min="6901" max="6901" width="12.7109375" style="61" customWidth="1"/>
    <col min="6902" max="6902" width="2.42578125" style="61" bestFit="1" customWidth="1"/>
    <col min="6903" max="6903" width="12.7109375" style="61" customWidth="1"/>
    <col min="6904" max="6904" width="2.42578125" style="61" bestFit="1" customWidth="1"/>
    <col min="6905" max="6905" width="12.7109375" style="61" customWidth="1"/>
    <col min="6906" max="6906" width="2.42578125" style="61" bestFit="1" customWidth="1"/>
    <col min="6907" max="6907" width="12.7109375" style="61" customWidth="1"/>
    <col min="6908" max="6908" width="2.42578125" style="61" bestFit="1" customWidth="1"/>
    <col min="6909" max="6909" width="12.7109375" style="61" customWidth="1"/>
    <col min="6910" max="6910" width="2.42578125" style="61" bestFit="1" customWidth="1"/>
    <col min="6911" max="6911" width="13.7109375" style="61" bestFit="1" customWidth="1"/>
    <col min="6912" max="6912" width="2.42578125" style="61"/>
    <col min="6913" max="6913" width="10.28515625" style="61" customWidth="1"/>
    <col min="6914" max="6914" width="29.7109375" style="61" customWidth="1"/>
    <col min="6915" max="6920" width="16.5703125" style="61" customWidth="1"/>
    <col min="6921" max="6921" width="17" style="61" bestFit="1" customWidth="1"/>
    <col min="6922" max="6930" width="14.28515625" style="61" customWidth="1"/>
    <col min="6931" max="6931" width="1.28515625" style="61" customWidth="1"/>
    <col min="6932" max="6932" width="4.85546875" style="61" customWidth="1"/>
    <col min="6933" max="7152" width="9.140625" style="61" customWidth="1"/>
    <col min="7153" max="7153" width="6.42578125" style="61" bestFit="1" customWidth="1"/>
    <col min="7154" max="7154" width="36" style="61" customWidth="1"/>
    <col min="7155" max="7155" width="12.7109375" style="61" customWidth="1"/>
    <col min="7156" max="7156" width="2.42578125" style="61" bestFit="1" customWidth="1"/>
    <col min="7157" max="7157" width="12.7109375" style="61" customWidth="1"/>
    <col min="7158" max="7158" width="2.42578125" style="61" bestFit="1" customWidth="1"/>
    <col min="7159" max="7159" width="12.7109375" style="61" customWidth="1"/>
    <col min="7160" max="7160" width="2.42578125" style="61" bestFit="1" customWidth="1"/>
    <col min="7161" max="7161" width="12.7109375" style="61" customWidth="1"/>
    <col min="7162" max="7162" width="2.42578125" style="61" bestFit="1" customWidth="1"/>
    <col min="7163" max="7163" width="12.7109375" style="61" customWidth="1"/>
    <col min="7164" max="7164" width="2.42578125" style="61" bestFit="1" customWidth="1"/>
    <col min="7165" max="7165" width="12.7109375" style="61" customWidth="1"/>
    <col min="7166" max="7166" width="2.42578125" style="61" bestFit="1" customWidth="1"/>
    <col min="7167" max="7167" width="13.7109375" style="61" bestFit="1" customWidth="1"/>
    <col min="7168" max="7168" width="2.42578125" style="61"/>
    <col min="7169" max="7169" width="10.28515625" style="61" customWidth="1"/>
    <col min="7170" max="7170" width="29.7109375" style="61" customWidth="1"/>
    <col min="7171" max="7176" width="16.5703125" style="61" customWidth="1"/>
    <col min="7177" max="7177" width="17" style="61" bestFit="1" customWidth="1"/>
    <col min="7178" max="7186" width="14.28515625" style="61" customWidth="1"/>
    <col min="7187" max="7187" width="1.28515625" style="61" customWidth="1"/>
    <col min="7188" max="7188" width="4.85546875" style="61" customWidth="1"/>
    <col min="7189" max="7408" width="9.140625" style="61" customWidth="1"/>
    <col min="7409" max="7409" width="6.42578125" style="61" bestFit="1" customWidth="1"/>
    <col min="7410" max="7410" width="36" style="61" customWidth="1"/>
    <col min="7411" max="7411" width="12.7109375" style="61" customWidth="1"/>
    <col min="7412" max="7412" width="2.42578125" style="61" bestFit="1" customWidth="1"/>
    <col min="7413" max="7413" width="12.7109375" style="61" customWidth="1"/>
    <col min="7414" max="7414" width="2.42578125" style="61" bestFit="1" customWidth="1"/>
    <col min="7415" max="7415" width="12.7109375" style="61" customWidth="1"/>
    <col min="7416" max="7416" width="2.42578125" style="61" bestFit="1" customWidth="1"/>
    <col min="7417" max="7417" width="12.7109375" style="61" customWidth="1"/>
    <col min="7418" max="7418" width="2.42578125" style="61" bestFit="1" customWidth="1"/>
    <col min="7419" max="7419" width="12.7109375" style="61" customWidth="1"/>
    <col min="7420" max="7420" width="2.42578125" style="61" bestFit="1" customWidth="1"/>
    <col min="7421" max="7421" width="12.7109375" style="61" customWidth="1"/>
    <col min="7422" max="7422" width="2.42578125" style="61" bestFit="1" customWidth="1"/>
    <col min="7423" max="7423" width="13.7109375" style="61" bestFit="1" customWidth="1"/>
    <col min="7424" max="7424" width="2.42578125" style="61"/>
    <col min="7425" max="7425" width="10.28515625" style="61" customWidth="1"/>
    <col min="7426" max="7426" width="29.7109375" style="61" customWidth="1"/>
    <col min="7427" max="7432" width="16.5703125" style="61" customWidth="1"/>
    <col min="7433" max="7433" width="17" style="61" bestFit="1" customWidth="1"/>
    <col min="7434" max="7442" width="14.28515625" style="61" customWidth="1"/>
    <col min="7443" max="7443" width="1.28515625" style="61" customWidth="1"/>
    <col min="7444" max="7444" width="4.85546875" style="61" customWidth="1"/>
    <col min="7445" max="7664" width="9.140625" style="61" customWidth="1"/>
    <col min="7665" max="7665" width="6.42578125" style="61" bestFit="1" customWidth="1"/>
    <col min="7666" max="7666" width="36" style="61" customWidth="1"/>
    <col min="7667" max="7667" width="12.7109375" style="61" customWidth="1"/>
    <col min="7668" max="7668" width="2.42578125" style="61" bestFit="1" customWidth="1"/>
    <col min="7669" max="7669" width="12.7109375" style="61" customWidth="1"/>
    <col min="7670" max="7670" width="2.42578125" style="61" bestFit="1" customWidth="1"/>
    <col min="7671" max="7671" width="12.7109375" style="61" customWidth="1"/>
    <col min="7672" max="7672" width="2.42578125" style="61" bestFit="1" customWidth="1"/>
    <col min="7673" max="7673" width="12.7109375" style="61" customWidth="1"/>
    <col min="7674" max="7674" width="2.42578125" style="61" bestFit="1" customWidth="1"/>
    <col min="7675" max="7675" width="12.7109375" style="61" customWidth="1"/>
    <col min="7676" max="7676" width="2.42578125" style="61" bestFit="1" customWidth="1"/>
    <col min="7677" max="7677" width="12.7109375" style="61" customWidth="1"/>
    <col min="7678" max="7678" width="2.42578125" style="61" bestFit="1" customWidth="1"/>
    <col min="7679" max="7679" width="13.7109375" style="61" bestFit="1" customWidth="1"/>
    <col min="7680" max="7680" width="2.42578125" style="61"/>
    <col min="7681" max="7681" width="10.28515625" style="61" customWidth="1"/>
    <col min="7682" max="7682" width="29.7109375" style="61" customWidth="1"/>
    <col min="7683" max="7688" width="16.5703125" style="61" customWidth="1"/>
    <col min="7689" max="7689" width="17" style="61" bestFit="1" customWidth="1"/>
    <col min="7690" max="7698" width="14.28515625" style="61" customWidth="1"/>
    <col min="7699" max="7699" width="1.28515625" style="61" customWidth="1"/>
    <col min="7700" max="7700" width="4.85546875" style="61" customWidth="1"/>
    <col min="7701" max="7920" width="9.140625" style="61" customWidth="1"/>
    <col min="7921" max="7921" width="6.42578125" style="61" bestFit="1" customWidth="1"/>
    <col min="7922" max="7922" width="36" style="61" customWidth="1"/>
    <col min="7923" max="7923" width="12.7109375" style="61" customWidth="1"/>
    <col min="7924" max="7924" width="2.42578125" style="61" bestFit="1" customWidth="1"/>
    <col min="7925" max="7925" width="12.7109375" style="61" customWidth="1"/>
    <col min="7926" max="7926" width="2.42578125" style="61" bestFit="1" customWidth="1"/>
    <col min="7927" max="7927" width="12.7109375" style="61" customWidth="1"/>
    <col min="7928" max="7928" width="2.42578125" style="61" bestFit="1" customWidth="1"/>
    <col min="7929" max="7929" width="12.7109375" style="61" customWidth="1"/>
    <col min="7930" max="7930" width="2.42578125" style="61" bestFit="1" customWidth="1"/>
    <col min="7931" max="7931" width="12.7109375" style="61" customWidth="1"/>
    <col min="7932" max="7932" width="2.42578125" style="61" bestFit="1" customWidth="1"/>
    <col min="7933" max="7933" width="12.7109375" style="61" customWidth="1"/>
    <col min="7934" max="7934" width="2.42578125" style="61" bestFit="1" customWidth="1"/>
    <col min="7935" max="7935" width="13.7109375" style="61" bestFit="1" customWidth="1"/>
    <col min="7936" max="7936" width="2.42578125" style="61"/>
    <col min="7937" max="7937" width="10.28515625" style="61" customWidth="1"/>
    <col min="7938" max="7938" width="29.7109375" style="61" customWidth="1"/>
    <col min="7939" max="7944" width="16.5703125" style="61" customWidth="1"/>
    <col min="7945" max="7945" width="17" style="61" bestFit="1" customWidth="1"/>
    <col min="7946" max="7954" width="14.28515625" style="61" customWidth="1"/>
    <col min="7955" max="7955" width="1.28515625" style="61" customWidth="1"/>
    <col min="7956" max="7956" width="4.85546875" style="61" customWidth="1"/>
    <col min="7957" max="8176" width="9.140625" style="61" customWidth="1"/>
    <col min="8177" max="8177" width="6.42578125" style="61" bestFit="1" customWidth="1"/>
    <col min="8178" max="8178" width="36" style="61" customWidth="1"/>
    <col min="8179" max="8179" width="12.7109375" style="61" customWidth="1"/>
    <col min="8180" max="8180" width="2.42578125" style="61" bestFit="1" customWidth="1"/>
    <col min="8181" max="8181" width="12.7109375" style="61" customWidth="1"/>
    <col min="8182" max="8182" width="2.42578125" style="61" bestFit="1" customWidth="1"/>
    <col min="8183" max="8183" width="12.7109375" style="61" customWidth="1"/>
    <col min="8184" max="8184" width="2.42578125" style="61" bestFit="1" customWidth="1"/>
    <col min="8185" max="8185" width="12.7109375" style="61" customWidth="1"/>
    <col min="8186" max="8186" width="2.42578125" style="61" bestFit="1" customWidth="1"/>
    <col min="8187" max="8187" width="12.7109375" style="61" customWidth="1"/>
    <col min="8188" max="8188" width="2.42578125" style="61" bestFit="1" customWidth="1"/>
    <col min="8189" max="8189" width="12.7109375" style="61" customWidth="1"/>
    <col min="8190" max="8190" width="2.42578125" style="61" bestFit="1" customWidth="1"/>
    <col min="8191" max="8191" width="13.7109375" style="61" bestFit="1" customWidth="1"/>
    <col min="8192" max="8192" width="2.42578125" style="61"/>
    <col min="8193" max="8193" width="10.28515625" style="61" customWidth="1"/>
    <col min="8194" max="8194" width="29.7109375" style="61" customWidth="1"/>
    <col min="8195" max="8200" width="16.5703125" style="61" customWidth="1"/>
    <col min="8201" max="8201" width="17" style="61" bestFit="1" customWidth="1"/>
    <col min="8202" max="8210" width="14.28515625" style="61" customWidth="1"/>
    <col min="8211" max="8211" width="1.28515625" style="61" customWidth="1"/>
    <col min="8212" max="8212" width="4.85546875" style="61" customWidth="1"/>
    <col min="8213" max="8432" width="9.140625" style="61" customWidth="1"/>
    <col min="8433" max="8433" width="6.42578125" style="61" bestFit="1" customWidth="1"/>
    <col min="8434" max="8434" width="36" style="61" customWidth="1"/>
    <col min="8435" max="8435" width="12.7109375" style="61" customWidth="1"/>
    <col min="8436" max="8436" width="2.42578125" style="61" bestFit="1" customWidth="1"/>
    <col min="8437" max="8437" width="12.7109375" style="61" customWidth="1"/>
    <col min="8438" max="8438" width="2.42578125" style="61" bestFit="1" customWidth="1"/>
    <col min="8439" max="8439" width="12.7109375" style="61" customWidth="1"/>
    <col min="8440" max="8440" width="2.42578125" style="61" bestFit="1" customWidth="1"/>
    <col min="8441" max="8441" width="12.7109375" style="61" customWidth="1"/>
    <col min="8442" max="8442" width="2.42578125" style="61" bestFit="1" customWidth="1"/>
    <col min="8443" max="8443" width="12.7109375" style="61" customWidth="1"/>
    <col min="8444" max="8444" width="2.42578125" style="61" bestFit="1" customWidth="1"/>
    <col min="8445" max="8445" width="12.7109375" style="61" customWidth="1"/>
    <col min="8446" max="8446" width="2.42578125" style="61" bestFit="1" customWidth="1"/>
    <col min="8447" max="8447" width="13.7109375" style="61" bestFit="1" customWidth="1"/>
    <col min="8448" max="8448" width="2.42578125" style="61"/>
    <col min="8449" max="8449" width="10.28515625" style="61" customWidth="1"/>
    <col min="8450" max="8450" width="29.7109375" style="61" customWidth="1"/>
    <col min="8451" max="8456" width="16.5703125" style="61" customWidth="1"/>
    <col min="8457" max="8457" width="17" style="61" bestFit="1" customWidth="1"/>
    <col min="8458" max="8466" width="14.28515625" style="61" customWidth="1"/>
    <col min="8467" max="8467" width="1.28515625" style="61" customWidth="1"/>
    <col min="8468" max="8468" width="4.85546875" style="61" customWidth="1"/>
    <col min="8469" max="8688" width="9.140625" style="61" customWidth="1"/>
    <col min="8689" max="8689" width="6.42578125" style="61" bestFit="1" customWidth="1"/>
    <col min="8690" max="8690" width="36" style="61" customWidth="1"/>
    <col min="8691" max="8691" width="12.7109375" style="61" customWidth="1"/>
    <col min="8692" max="8692" width="2.42578125" style="61" bestFit="1" customWidth="1"/>
    <col min="8693" max="8693" width="12.7109375" style="61" customWidth="1"/>
    <col min="8694" max="8694" width="2.42578125" style="61" bestFit="1" customWidth="1"/>
    <col min="8695" max="8695" width="12.7109375" style="61" customWidth="1"/>
    <col min="8696" max="8696" width="2.42578125" style="61" bestFit="1" customWidth="1"/>
    <col min="8697" max="8697" width="12.7109375" style="61" customWidth="1"/>
    <col min="8698" max="8698" width="2.42578125" style="61" bestFit="1" customWidth="1"/>
    <col min="8699" max="8699" width="12.7109375" style="61" customWidth="1"/>
    <col min="8700" max="8700" width="2.42578125" style="61" bestFit="1" customWidth="1"/>
    <col min="8701" max="8701" width="12.7109375" style="61" customWidth="1"/>
    <col min="8702" max="8702" width="2.42578125" style="61" bestFit="1" customWidth="1"/>
    <col min="8703" max="8703" width="13.7109375" style="61" bestFit="1" customWidth="1"/>
    <col min="8704" max="8704" width="2.42578125" style="61"/>
    <col min="8705" max="8705" width="10.28515625" style="61" customWidth="1"/>
    <col min="8706" max="8706" width="29.7109375" style="61" customWidth="1"/>
    <col min="8707" max="8712" width="16.5703125" style="61" customWidth="1"/>
    <col min="8713" max="8713" width="17" style="61" bestFit="1" customWidth="1"/>
    <col min="8714" max="8722" width="14.28515625" style="61" customWidth="1"/>
    <col min="8723" max="8723" width="1.28515625" style="61" customWidth="1"/>
    <col min="8724" max="8724" width="4.85546875" style="61" customWidth="1"/>
    <col min="8725" max="8944" width="9.140625" style="61" customWidth="1"/>
    <col min="8945" max="8945" width="6.42578125" style="61" bestFit="1" customWidth="1"/>
    <col min="8946" max="8946" width="36" style="61" customWidth="1"/>
    <col min="8947" max="8947" width="12.7109375" style="61" customWidth="1"/>
    <col min="8948" max="8948" width="2.42578125" style="61" bestFit="1" customWidth="1"/>
    <col min="8949" max="8949" width="12.7109375" style="61" customWidth="1"/>
    <col min="8950" max="8950" width="2.42578125" style="61" bestFit="1" customWidth="1"/>
    <col min="8951" max="8951" width="12.7109375" style="61" customWidth="1"/>
    <col min="8952" max="8952" width="2.42578125" style="61" bestFit="1" customWidth="1"/>
    <col min="8953" max="8953" width="12.7109375" style="61" customWidth="1"/>
    <col min="8954" max="8954" width="2.42578125" style="61" bestFit="1" customWidth="1"/>
    <col min="8955" max="8955" width="12.7109375" style="61" customWidth="1"/>
    <col min="8956" max="8956" width="2.42578125" style="61" bestFit="1" customWidth="1"/>
    <col min="8957" max="8957" width="12.7109375" style="61" customWidth="1"/>
    <col min="8958" max="8958" width="2.42578125" style="61" bestFit="1" customWidth="1"/>
    <col min="8959" max="8959" width="13.7109375" style="61" bestFit="1" customWidth="1"/>
    <col min="8960" max="8960" width="2.42578125" style="61"/>
    <col min="8961" max="8961" width="10.28515625" style="61" customWidth="1"/>
    <col min="8962" max="8962" width="29.7109375" style="61" customWidth="1"/>
    <col min="8963" max="8968" width="16.5703125" style="61" customWidth="1"/>
    <col min="8969" max="8969" width="17" style="61" bestFit="1" customWidth="1"/>
    <col min="8970" max="8978" width="14.28515625" style="61" customWidth="1"/>
    <col min="8979" max="8979" width="1.28515625" style="61" customWidth="1"/>
    <col min="8980" max="8980" width="4.85546875" style="61" customWidth="1"/>
    <col min="8981" max="9200" width="9.140625" style="61" customWidth="1"/>
    <col min="9201" max="9201" width="6.42578125" style="61" bestFit="1" customWidth="1"/>
    <col min="9202" max="9202" width="36" style="61" customWidth="1"/>
    <col min="9203" max="9203" width="12.7109375" style="61" customWidth="1"/>
    <col min="9204" max="9204" width="2.42578125" style="61" bestFit="1" customWidth="1"/>
    <col min="9205" max="9205" width="12.7109375" style="61" customWidth="1"/>
    <col min="9206" max="9206" width="2.42578125" style="61" bestFit="1" customWidth="1"/>
    <col min="9207" max="9207" width="12.7109375" style="61" customWidth="1"/>
    <col min="9208" max="9208" width="2.42578125" style="61" bestFit="1" customWidth="1"/>
    <col min="9209" max="9209" width="12.7109375" style="61" customWidth="1"/>
    <col min="9210" max="9210" width="2.42578125" style="61" bestFit="1" customWidth="1"/>
    <col min="9211" max="9211" width="12.7109375" style="61" customWidth="1"/>
    <col min="9212" max="9212" width="2.42578125" style="61" bestFit="1" customWidth="1"/>
    <col min="9213" max="9213" width="12.7109375" style="61" customWidth="1"/>
    <col min="9214" max="9214" width="2.42578125" style="61" bestFit="1" customWidth="1"/>
    <col min="9215" max="9215" width="13.7109375" style="61" bestFit="1" customWidth="1"/>
    <col min="9216" max="9216" width="2.42578125" style="61"/>
    <col min="9217" max="9217" width="10.28515625" style="61" customWidth="1"/>
    <col min="9218" max="9218" width="29.7109375" style="61" customWidth="1"/>
    <col min="9219" max="9224" width="16.5703125" style="61" customWidth="1"/>
    <col min="9225" max="9225" width="17" style="61" bestFit="1" customWidth="1"/>
    <col min="9226" max="9234" width="14.28515625" style="61" customWidth="1"/>
    <col min="9235" max="9235" width="1.28515625" style="61" customWidth="1"/>
    <col min="9236" max="9236" width="4.85546875" style="61" customWidth="1"/>
    <col min="9237" max="9456" width="9.140625" style="61" customWidth="1"/>
    <col min="9457" max="9457" width="6.42578125" style="61" bestFit="1" customWidth="1"/>
    <col min="9458" max="9458" width="36" style="61" customWidth="1"/>
    <col min="9459" max="9459" width="12.7109375" style="61" customWidth="1"/>
    <col min="9460" max="9460" width="2.42578125" style="61" bestFit="1" customWidth="1"/>
    <col min="9461" max="9461" width="12.7109375" style="61" customWidth="1"/>
    <col min="9462" max="9462" width="2.42578125" style="61" bestFit="1" customWidth="1"/>
    <col min="9463" max="9463" width="12.7109375" style="61" customWidth="1"/>
    <col min="9464" max="9464" width="2.42578125" style="61" bestFit="1" customWidth="1"/>
    <col min="9465" max="9465" width="12.7109375" style="61" customWidth="1"/>
    <col min="9466" max="9466" width="2.42578125" style="61" bestFit="1" customWidth="1"/>
    <col min="9467" max="9467" width="12.7109375" style="61" customWidth="1"/>
    <col min="9468" max="9468" width="2.42578125" style="61" bestFit="1" customWidth="1"/>
    <col min="9469" max="9469" width="12.7109375" style="61" customWidth="1"/>
    <col min="9470" max="9470" width="2.42578125" style="61" bestFit="1" customWidth="1"/>
    <col min="9471" max="9471" width="13.7109375" style="61" bestFit="1" customWidth="1"/>
    <col min="9472" max="9472" width="2.42578125" style="61"/>
    <col min="9473" max="9473" width="10.28515625" style="61" customWidth="1"/>
    <col min="9474" max="9474" width="29.7109375" style="61" customWidth="1"/>
    <col min="9475" max="9480" width="16.5703125" style="61" customWidth="1"/>
    <col min="9481" max="9481" width="17" style="61" bestFit="1" customWidth="1"/>
    <col min="9482" max="9490" width="14.28515625" style="61" customWidth="1"/>
    <col min="9491" max="9491" width="1.28515625" style="61" customWidth="1"/>
    <col min="9492" max="9492" width="4.85546875" style="61" customWidth="1"/>
    <col min="9493" max="9712" width="9.140625" style="61" customWidth="1"/>
    <col min="9713" max="9713" width="6.42578125" style="61" bestFit="1" customWidth="1"/>
    <col min="9714" max="9714" width="36" style="61" customWidth="1"/>
    <col min="9715" max="9715" width="12.7109375" style="61" customWidth="1"/>
    <col min="9716" max="9716" width="2.42578125" style="61" bestFit="1" customWidth="1"/>
    <col min="9717" max="9717" width="12.7109375" style="61" customWidth="1"/>
    <col min="9718" max="9718" width="2.42578125" style="61" bestFit="1" customWidth="1"/>
    <col min="9719" max="9719" width="12.7109375" style="61" customWidth="1"/>
    <col min="9720" max="9720" width="2.42578125" style="61" bestFit="1" customWidth="1"/>
    <col min="9721" max="9721" width="12.7109375" style="61" customWidth="1"/>
    <col min="9722" max="9722" width="2.42578125" style="61" bestFit="1" customWidth="1"/>
    <col min="9723" max="9723" width="12.7109375" style="61" customWidth="1"/>
    <col min="9724" max="9724" width="2.42578125" style="61" bestFit="1" customWidth="1"/>
    <col min="9725" max="9725" width="12.7109375" style="61" customWidth="1"/>
    <col min="9726" max="9726" width="2.42578125" style="61" bestFit="1" customWidth="1"/>
    <col min="9727" max="9727" width="13.7109375" style="61" bestFit="1" customWidth="1"/>
    <col min="9728" max="9728" width="2.42578125" style="61"/>
    <col min="9729" max="9729" width="10.28515625" style="61" customWidth="1"/>
    <col min="9730" max="9730" width="29.7109375" style="61" customWidth="1"/>
    <col min="9731" max="9736" width="16.5703125" style="61" customWidth="1"/>
    <col min="9737" max="9737" width="17" style="61" bestFit="1" customWidth="1"/>
    <col min="9738" max="9746" width="14.28515625" style="61" customWidth="1"/>
    <col min="9747" max="9747" width="1.28515625" style="61" customWidth="1"/>
    <col min="9748" max="9748" width="4.85546875" style="61" customWidth="1"/>
    <col min="9749" max="9968" width="9.140625" style="61" customWidth="1"/>
    <col min="9969" max="9969" width="6.42578125" style="61" bestFit="1" customWidth="1"/>
    <col min="9970" max="9970" width="36" style="61" customWidth="1"/>
    <col min="9971" max="9971" width="12.7109375" style="61" customWidth="1"/>
    <col min="9972" max="9972" width="2.42578125" style="61" bestFit="1" customWidth="1"/>
    <col min="9973" max="9973" width="12.7109375" style="61" customWidth="1"/>
    <col min="9974" max="9974" width="2.42578125" style="61" bestFit="1" customWidth="1"/>
    <col min="9975" max="9975" width="12.7109375" style="61" customWidth="1"/>
    <col min="9976" max="9976" width="2.42578125" style="61" bestFit="1" customWidth="1"/>
    <col min="9977" max="9977" width="12.7109375" style="61" customWidth="1"/>
    <col min="9978" max="9978" width="2.42578125" style="61" bestFit="1" customWidth="1"/>
    <col min="9979" max="9979" width="12.7109375" style="61" customWidth="1"/>
    <col min="9980" max="9980" width="2.42578125" style="61" bestFit="1" customWidth="1"/>
    <col min="9981" max="9981" width="12.7109375" style="61" customWidth="1"/>
    <col min="9982" max="9982" width="2.42578125" style="61" bestFit="1" customWidth="1"/>
    <col min="9983" max="9983" width="13.7109375" style="61" bestFit="1" customWidth="1"/>
    <col min="9984" max="9984" width="2.42578125" style="61"/>
    <col min="9985" max="9985" width="10.28515625" style="61" customWidth="1"/>
    <col min="9986" max="9986" width="29.7109375" style="61" customWidth="1"/>
    <col min="9987" max="9992" width="16.5703125" style="61" customWidth="1"/>
    <col min="9993" max="9993" width="17" style="61" bestFit="1" customWidth="1"/>
    <col min="9994" max="10002" width="14.28515625" style="61" customWidth="1"/>
    <col min="10003" max="10003" width="1.28515625" style="61" customWidth="1"/>
    <col min="10004" max="10004" width="4.85546875" style="61" customWidth="1"/>
    <col min="10005" max="10224" width="9.140625" style="61" customWidth="1"/>
    <col min="10225" max="10225" width="6.42578125" style="61" bestFit="1" customWidth="1"/>
    <col min="10226" max="10226" width="36" style="61" customWidth="1"/>
    <col min="10227" max="10227" width="12.7109375" style="61" customWidth="1"/>
    <col min="10228" max="10228" width="2.42578125" style="61" bestFit="1" customWidth="1"/>
    <col min="10229" max="10229" width="12.7109375" style="61" customWidth="1"/>
    <col min="10230" max="10230" width="2.42578125" style="61" bestFit="1" customWidth="1"/>
    <col min="10231" max="10231" width="12.7109375" style="61" customWidth="1"/>
    <col min="10232" max="10232" width="2.42578125" style="61" bestFit="1" customWidth="1"/>
    <col min="10233" max="10233" width="12.7109375" style="61" customWidth="1"/>
    <col min="10234" max="10234" width="2.42578125" style="61" bestFit="1" customWidth="1"/>
    <col min="10235" max="10235" width="12.7109375" style="61" customWidth="1"/>
    <col min="10236" max="10236" width="2.42578125" style="61" bestFit="1" customWidth="1"/>
    <col min="10237" max="10237" width="12.7109375" style="61" customWidth="1"/>
    <col min="10238" max="10238" width="2.42578125" style="61" bestFit="1" customWidth="1"/>
    <col min="10239" max="10239" width="13.7109375" style="61" bestFit="1" customWidth="1"/>
    <col min="10240" max="10240" width="2.42578125" style="61"/>
    <col min="10241" max="10241" width="10.28515625" style="61" customWidth="1"/>
    <col min="10242" max="10242" width="29.7109375" style="61" customWidth="1"/>
    <col min="10243" max="10248" width="16.5703125" style="61" customWidth="1"/>
    <col min="10249" max="10249" width="17" style="61" bestFit="1" customWidth="1"/>
    <col min="10250" max="10258" width="14.28515625" style="61" customWidth="1"/>
    <col min="10259" max="10259" width="1.28515625" style="61" customWidth="1"/>
    <col min="10260" max="10260" width="4.85546875" style="61" customWidth="1"/>
    <col min="10261" max="10480" width="9.140625" style="61" customWidth="1"/>
    <col min="10481" max="10481" width="6.42578125" style="61" bestFit="1" customWidth="1"/>
    <col min="10482" max="10482" width="36" style="61" customWidth="1"/>
    <col min="10483" max="10483" width="12.7109375" style="61" customWidth="1"/>
    <col min="10484" max="10484" width="2.42578125" style="61" bestFit="1" customWidth="1"/>
    <col min="10485" max="10485" width="12.7109375" style="61" customWidth="1"/>
    <col min="10486" max="10486" width="2.42578125" style="61" bestFit="1" customWidth="1"/>
    <col min="10487" max="10487" width="12.7109375" style="61" customWidth="1"/>
    <col min="10488" max="10488" width="2.42578125" style="61" bestFit="1" customWidth="1"/>
    <col min="10489" max="10489" width="12.7109375" style="61" customWidth="1"/>
    <col min="10490" max="10490" width="2.42578125" style="61" bestFit="1" customWidth="1"/>
    <col min="10491" max="10491" width="12.7109375" style="61" customWidth="1"/>
    <col min="10492" max="10492" width="2.42578125" style="61" bestFit="1" customWidth="1"/>
    <col min="10493" max="10493" width="12.7109375" style="61" customWidth="1"/>
    <col min="10494" max="10494" width="2.42578125" style="61" bestFit="1" customWidth="1"/>
    <col min="10495" max="10495" width="13.7109375" style="61" bestFit="1" customWidth="1"/>
    <col min="10496" max="10496" width="2.42578125" style="61"/>
    <col min="10497" max="10497" width="10.28515625" style="61" customWidth="1"/>
    <col min="10498" max="10498" width="29.7109375" style="61" customWidth="1"/>
    <col min="10499" max="10504" width="16.5703125" style="61" customWidth="1"/>
    <col min="10505" max="10505" width="17" style="61" bestFit="1" customWidth="1"/>
    <col min="10506" max="10514" width="14.28515625" style="61" customWidth="1"/>
    <col min="10515" max="10515" width="1.28515625" style="61" customWidth="1"/>
    <col min="10516" max="10516" width="4.85546875" style="61" customWidth="1"/>
    <col min="10517" max="10736" width="9.140625" style="61" customWidth="1"/>
    <col min="10737" max="10737" width="6.42578125" style="61" bestFit="1" customWidth="1"/>
    <col min="10738" max="10738" width="36" style="61" customWidth="1"/>
    <col min="10739" max="10739" width="12.7109375" style="61" customWidth="1"/>
    <col min="10740" max="10740" width="2.42578125" style="61" bestFit="1" customWidth="1"/>
    <col min="10741" max="10741" width="12.7109375" style="61" customWidth="1"/>
    <col min="10742" max="10742" width="2.42578125" style="61" bestFit="1" customWidth="1"/>
    <col min="10743" max="10743" width="12.7109375" style="61" customWidth="1"/>
    <col min="10744" max="10744" width="2.42578125" style="61" bestFit="1" customWidth="1"/>
    <col min="10745" max="10745" width="12.7109375" style="61" customWidth="1"/>
    <col min="10746" max="10746" width="2.42578125" style="61" bestFit="1" customWidth="1"/>
    <col min="10747" max="10747" width="12.7109375" style="61" customWidth="1"/>
    <col min="10748" max="10748" width="2.42578125" style="61" bestFit="1" customWidth="1"/>
    <col min="10749" max="10749" width="12.7109375" style="61" customWidth="1"/>
    <col min="10750" max="10750" width="2.42578125" style="61" bestFit="1" customWidth="1"/>
    <col min="10751" max="10751" width="13.7109375" style="61" bestFit="1" customWidth="1"/>
    <col min="10752" max="10752" width="2.42578125" style="61"/>
    <col min="10753" max="10753" width="10.28515625" style="61" customWidth="1"/>
    <col min="10754" max="10754" width="29.7109375" style="61" customWidth="1"/>
    <col min="10755" max="10760" width="16.5703125" style="61" customWidth="1"/>
    <col min="10761" max="10761" width="17" style="61" bestFit="1" customWidth="1"/>
    <col min="10762" max="10770" width="14.28515625" style="61" customWidth="1"/>
    <col min="10771" max="10771" width="1.28515625" style="61" customWidth="1"/>
    <col min="10772" max="10772" width="4.85546875" style="61" customWidth="1"/>
    <col min="10773" max="10992" width="9.140625" style="61" customWidth="1"/>
    <col min="10993" max="10993" width="6.42578125" style="61" bestFit="1" customWidth="1"/>
    <col min="10994" max="10994" width="36" style="61" customWidth="1"/>
    <col min="10995" max="10995" width="12.7109375" style="61" customWidth="1"/>
    <col min="10996" max="10996" width="2.42578125" style="61" bestFit="1" customWidth="1"/>
    <col min="10997" max="10997" width="12.7109375" style="61" customWidth="1"/>
    <col min="10998" max="10998" width="2.42578125" style="61" bestFit="1" customWidth="1"/>
    <col min="10999" max="10999" width="12.7109375" style="61" customWidth="1"/>
    <col min="11000" max="11000" width="2.42578125" style="61" bestFit="1" customWidth="1"/>
    <col min="11001" max="11001" width="12.7109375" style="61" customWidth="1"/>
    <col min="11002" max="11002" width="2.42578125" style="61" bestFit="1" customWidth="1"/>
    <col min="11003" max="11003" width="12.7109375" style="61" customWidth="1"/>
    <col min="11004" max="11004" width="2.42578125" style="61" bestFit="1" customWidth="1"/>
    <col min="11005" max="11005" width="12.7109375" style="61" customWidth="1"/>
    <col min="11006" max="11006" width="2.42578125" style="61" bestFit="1" customWidth="1"/>
    <col min="11007" max="11007" width="13.7109375" style="61" bestFit="1" customWidth="1"/>
    <col min="11008" max="11008" width="2.42578125" style="61"/>
    <col min="11009" max="11009" width="10.28515625" style="61" customWidth="1"/>
    <col min="11010" max="11010" width="29.7109375" style="61" customWidth="1"/>
    <col min="11011" max="11016" width="16.5703125" style="61" customWidth="1"/>
    <col min="11017" max="11017" width="17" style="61" bestFit="1" customWidth="1"/>
    <col min="11018" max="11026" width="14.28515625" style="61" customWidth="1"/>
    <col min="11027" max="11027" width="1.28515625" style="61" customWidth="1"/>
    <col min="11028" max="11028" width="4.85546875" style="61" customWidth="1"/>
    <col min="11029" max="11248" width="9.140625" style="61" customWidth="1"/>
    <col min="11249" max="11249" width="6.42578125" style="61" bestFit="1" customWidth="1"/>
    <col min="11250" max="11250" width="36" style="61" customWidth="1"/>
    <col min="11251" max="11251" width="12.7109375" style="61" customWidth="1"/>
    <col min="11252" max="11252" width="2.42578125" style="61" bestFit="1" customWidth="1"/>
    <col min="11253" max="11253" width="12.7109375" style="61" customWidth="1"/>
    <col min="11254" max="11254" width="2.42578125" style="61" bestFit="1" customWidth="1"/>
    <col min="11255" max="11255" width="12.7109375" style="61" customWidth="1"/>
    <col min="11256" max="11256" width="2.42578125" style="61" bestFit="1" customWidth="1"/>
    <col min="11257" max="11257" width="12.7109375" style="61" customWidth="1"/>
    <col min="11258" max="11258" width="2.42578125" style="61" bestFit="1" customWidth="1"/>
    <col min="11259" max="11259" width="12.7109375" style="61" customWidth="1"/>
    <col min="11260" max="11260" width="2.42578125" style="61" bestFit="1" customWidth="1"/>
    <col min="11261" max="11261" width="12.7109375" style="61" customWidth="1"/>
    <col min="11262" max="11262" width="2.42578125" style="61" bestFit="1" customWidth="1"/>
    <col min="11263" max="11263" width="13.7109375" style="61" bestFit="1" customWidth="1"/>
    <col min="11264" max="11264" width="2.42578125" style="61"/>
    <col min="11265" max="11265" width="10.28515625" style="61" customWidth="1"/>
    <col min="11266" max="11266" width="29.7109375" style="61" customWidth="1"/>
    <col min="11267" max="11272" width="16.5703125" style="61" customWidth="1"/>
    <col min="11273" max="11273" width="17" style="61" bestFit="1" customWidth="1"/>
    <col min="11274" max="11282" width="14.28515625" style="61" customWidth="1"/>
    <col min="11283" max="11283" width="1.28515625" style="61" customWidth="1"/>
    <col min="11284" max="11284" width="4.85546875" style="61" customWidth="1"/>
    <col min="11285" max="11504" width="9.140625" style="61" customWidth="1"/>
    <col min="11505" max="11505" width="6.42578125" style="61" bestFit="1" customWidth="1"/>
    <col min="11506" max="11506" width="36" style="61" customWidth="1"/>
    <col min="11507" max="11507" width="12.7109375" style="61" customWidth="1"/>
    <col min="11508" max="11508" width="2.42578125" style="61" bestFit="1" customWidth="1"/>
    <col min="11509" max="11509" width="12.7109375" style="61" customWidth="1"/>
    <col min="11510" max="11510" width="2.42578125" style="61" bestFit="1" customWidth="1"/>
    <col min="11511" max="11511" width="12.7109375" style="61" customWidth="1"/>
    <col min="11512" max="11512" width="2.42578125" style="61" bestFit="1" customWidth="1"/>
    <col min="11513" max="11513" width="12.7109375" style="61" customWidth="1"/>
    <col min="11514" max="11514" width="2.42578125" style="61" bestFit="1" customWidth="1"/>
    <col min="11515" max="11515" width="12.7109375" style="61" customWidth="1"/>
    <col min="11516" max="11516" width="2.42578125" style="61" bestFit="1" customWidth="1"/>
    <col min="11517" max="11517" width="12.7109375" style="61" customWidth="1"/>
    <col min="11518" max="11518" width="2.42578125" style="61" bestFit="1" customWidth="1"/>
    <col min="11519" max="11519" width="13.7109375" style="61" bestFit="1" customWidth="1"/>
    <col min="11520" max="11520" width="2.42578125" style="61"/>
    <col min="11521" max="11521" width="10.28515625" style="61" customWidth="1"/>
    <col min="11522" max="11522" width="29.7109375" style="61" customWidth="1"/>
    <col min="11523" max="11528" width="16.5703125" style="61" customWidth="1"/>
    <col min="11529" max="11529" width="17" style="61" bestFit="1" customWidth="1"/>
    <col min="11530" max="11538" width="14.28515625" style="61" customWidth="1"/>
    <col min="11539" max="11539" width="1.28515625" style="61" customWidth="1"/>
    <col min="11540" max="11540" width="4.85546875" style="61" customWidth="1"/>
    <col min="11541" max="11760" width="9.140625" style="61" customWidth="1"/>
    <col min="11761" max="11761" width="6.42578125" style="61" bestFit="1" customWidth="1"/>
    <col min="11762" max="11762" width="36" style="61" customWidth="1"/>
    <col min="11763" max="11763" width="12.7109375" style="61" customWidth="1"/>
    <col min="11764" max="11764" width="2.42578125" style="61" bestFit="1" customWidth="1"/>
    <col min="11765" max="11765" width="12.7109375" style="61" customWidth="1"/>
    <col min="11766" max="11766" width="2.42578125" style="61" bestFit="1" customWidth="1"/>
    <col min="11767" max="11767" width="12.7109375" style="61" customWidth="1"/>
    <col min="11768" max="11768" width="2.42578125" style="61" bestFit="1" customWidth="1"/>
    <col min="11769" max="11769" width="12.7109375" style="61" customWidth="1"/>
    <col min="11770" max="11770" width="2.42578125" style="61" bestFit="1" customWidth="1"/>
    <col min="11771" max="11771" width="12.7109375" style="61" customWidth="1"/>
    <col min="11772" max="11772" width="2.42578125" style="61" bestFit="1" customWidth="1"/>
    <col min="11773" max="11773" width="12.7109375" style="61" customWidth="1"/>
    <col min="11774" max="11774" width="2.42578125" style="61" bestFit="1" customWidth="1"/>
    <col min="11775" max="11775" width="13.7109375" style="61" bestFit="1" customWidth="1"/>
    <col min="11776" max="11776" width="2.42578125" style="61"/>
    <col min="11777" max="11777" width="10.28515625" style="61" customWidth="1"/>
    <col min="11778" max="11778" width="29.7109375" style="61" customWidth="1"/>
    <col min="11779" max="11784" width="16.5703125" style="61" customWidth="1"/>
    <col min="11785" max="11785" width="17" style="61" bestFit="1" customWidth="1"/>
    <col min="11786" max="11794" width="14.28515625" style="61" customWidth="1"/>
    <col min="11795" max="11795" width="1.28515625" style="61" customWidth="1"/>
    <col min="11796" max="11796" width="4.85546875" style="61" customWidth="1"/>
    <col min="11797" max="12016" width="9.140625" style="61" customWidth="1"/>
    <col min="12017" max="12017" width="6.42578125" style="61" bestFit="1" customWidth="1"/>
    <col min="12018" max="12018" width="36" style="61" customWidth="1"/>
    <col min="12019" max="12019" width="12.7109375" style="61" customWidth="1"/>
    <col min="12020" max="12020" width="2.42578125" style="61" bestFit="1" customWidth="1"/>
    <col min="12021" max="12021" width="12.7109375" style="61" customWidth="1"/>
    <col min="12022" max="12022" width="2.42578125" style="61" bestFit="1" customWidth="1"/>
    <col min="12023" max="12023" width="12.7109375" style="61" customWidth="1"/>
    <col min="12024" max="12024" width="2.42578125" style="61" bestFit="1" customWidth="1"/>
    <col min="12025" max="12025" width="12.7109375" style="61" customWidth="1"/>
    <col min="12026" max="12026" width="2.42578125" style="61" bestFit="1" customWidth="1"/>
    <col min="12027" max="12027" width="12.7109375" style="61" customWidth="1"/>
    <col min="12028" max="12028" width="2.42578125" style="61" bestFit="1" customWidth="1"/>
    <col min="12029" max="12029" width="12.7109375" style="61" customWidth="1"/>
    <col min="12030" max="12030" width="2.42578125" style="61" bestFit="1" customWidth="1"/>
    <col min="12031" max="12031" width="13.7109375" style="61" bestFit="1" customWidth="1"/>
    <col min="12032" max="12032" width="2.42578125" style="61"/>
    <col min="12033" max="12033" width="10.28515625" style="61" customWidth="1"/>
    <col min="12034" max="12034" width="29.7109375" style="61" customWidth="1"/>
    <col min="12035" max="12040" width="16.5703125" style="61" customWidth="1"/>
    <col min="12041" max="12041" width="17" style="61" bestFit="1" customWidth="1"/>
    <col min="12042" max="12050" width="14.28515625" style="61" customWidth="1"/>
    <col min="12051" max="12051" width="1.28515625" style="61" customWidth="1"/>
    <col min="12052" max="12052" width="4.85546875" style="61" customWidth="1"/>
    <col min="12053" max="12272" width="9.140625" style="61" customWidth="1"/>
    <col min="12273" max="12273" width="6.42578125" style="61" bestFit="1" customWidth="1"/>
    <col min="12274" max="12274" width="36" style="61" customWidth="1"/>
    <col min="12275" max="12275" width="12.7109375" style="61" customWidth="1"/>
    <col min="12276" max="12276" width="2.42578125" style="61" bestFit="1" customWidth="1"/>
    <col min="12277" max="12277" width="12.7109375" style="61" customWidth="1"/>
    <col min="12278" max="12278" width="2.42578125" style="61" bestFit="1" customWidth="1"/>
    <col min="12279" max="12279" width="12.7109375" style="61" customWidth="1"/>
    <col min="12280" max="12280" width="2.42578125" style="61" bestFit="1" customWidth="1"/>
    <col min="12281" max="12281" width="12.7109375" style="61" customWidth="1"/>
    <col min="12282" max="12282" width="2.42578125" style="61" bestFit="1" customWidth="1"/>
    <col min="12283" max="12283" width="12.7109375" style="61" customWidth="1"/>
    <col min="12284" max="12284" width="2.42578125" style="61" bestFit="1" customWidth="1"/>
    <col min="12285" max="12285" width="12.7109375" style="61" customWidth="1"/>
    <col min="12286" max="12286" width="2.42578125" style="61" bestFit="1" customWidth="1"/>
    <col min="12287" max="12287" width="13.7109375" style="61" bestFit="1" customWidth="1"/>
    <col min="12288" max="12288" width="2.42578125" style="61"/>
    <col min="12289" max="12289" width="10.28515625" style="61" customWidth="1"/>
    <col min="12290" max="12290" width="29.7109375" style="61" customWidth="1"/>
    <col min="12291" max="12296" width="16.5703125" style="61" customWidth="1"/>
    <col min="12297" max="12297" width="17" style="61" bestFit="1" customWidth="1"/>
    <col min="12298" max="12306" width="14.28515625" style="61" customWidth="1"/>
    <col min="12307" max="12307" width="1.28515625" style="61" customWidth="1"/>
    <col min="12308" max="12308" width="4.85546875" style="61" customWidth="1"/>
    <col min="12309" max="12528" width="9.140625" style="61" customWidth="1"/>
    <col min="12529" max="12529" width="6.42578125" style="61" bestFit="1" customWidth="1"/>
    <col min="12530" max="12530" width="36" style="61" customWidth="1"/>
    <col min="12531" max="12531" width="12.7109375" style="61" customWidth="1"/>
    <col min="12532" max="12532" width="2.42578125" style="61" bestFit="1" customWidth="1"/>
    <col min="12533" max="12533" width="12.7109375" style="61" customWidth="1"/>
    <col min="12534" max="12534" width="2.42578125" style="61" bestFit="1" customWidth="1"/>
    <col min="12535" max="12535" width="12.7109375" style="61" customWidth="1"/>
    <col min="12536" max="12536" width="2.42578125" style="61" bestFit="1" customWidth="1"/>
    <col min="12537" max="12537" width="12.7109375" style="61" customWidth="1"/>
    <col min="12538" max="12538" width="2.42578125" style="61" bestFit="1" customWidth="1"/>
    <col min="12539" max="12539" width="12.7109375" style="61" customWidth="1"/>
    <col min="12540" max="12540" width="2.42578125" style="61" bestFit="1" customWidth="1"/>
    <col min="12541" max="12541" width="12.7109375" style="61" customWidth="1"/>
    <col min="12542" max="12542" width="2.42578125" style="61" bestFit="1" customWidth="1"/>
    <col min="12543" max="12543" width="13.7109375" style="61" bestFit="1" customWidth="1"/>
    <col min="12544" max="12544" width="2.42578125" style="61"/>
    <col min="12545" max="12545" width="10.28515625" style="61" customWidth="1"/>
    <col min="12546" max="12546" width="29.7109375" style="61" customWidth="1"/>
    <col min="12547" max="12552" width="16.5703125" style="61" customWidth="1"/>
    <col min="12553" max="12553" width="17" style="61" bestFit="1" customWidth="1"/>
    <col min="12554" max="12562" width="14.28515625" style="61" customWidth="1"/>
    <col min="12563" max="12563" width="1.28515625" style="61" customWidth="1"/>
    <col min="12564" max="12564" width="4.85546875" style="61" customWidth="1"/>
    <col min="12565" max="12784" width="9.140625" style="61" customWidth="1"/>
    <col min="12785" max="12785" width="6.42578125" style="61" bestFit="1" customWidth="1"/>
    <col min="12786" max="12786" width="36" style="61" customWidth="1"/>
    <col min="12787" max="12787" width="12.7109375" style="61" customWidth="1"/>
    <col min="12788" max="12788" width="2.42578125" style="61" bestFit="1" customWidth="1"/>
    <col min="12789" max="12789" width="12.7109375" style="61" customWidth="1"/>
    <col min="12790" max="12790" width="2.42578125" style="61" bestFit="1" customWidth="1"/>
    <col min="12791" max="12791" width="12.7109375" style="61" customWidth="1"/>
    <col min="12792" max="12792" width="2.42578125" style="61" bestFit="1" customWidth="1"/>
    <col min="12793" max="12793" width="12.7109375" style="61" customWidth="1"/>
    <col min="12794" max="12794" width="2.42578125" style="61" bestFit="1" customWidth="1"/>
    <col min="12795" max="12795" width="12.7109375" style="61" customWidth="1"/>
    <col min="12796" max="12796" width="2.42578125" style="61" bestFit="1" customWidth="1"/>
    <col min="12797" max="12797" width="12.7109375" style="61" customWidth="1"/>
    <col min="12798" max="12798" width="2.42578125" style="61" bestFit="1" customWidth="1"/>
    <col min="12799" max="12799" width="13.7109375" style="61" bestFit="1" customWidth="1"/>
    <col min="12800" max="12800" width="2.42578125" style="61"/>
    <col min="12801" max="12801" width="10.28515625" style="61" customWidth="1"/>
    <col min="12802" max="12802" width="29.7109375" style="61" customWidth="1"/>
    <col min="12803" max="12808" width="16.5703125" style="61" customWidth="1"/>
    <col min="12809" max="12809" width="17" style="61" bestFit="1" customWidth="1"/>
    <col min="12810" max="12818" width="14.28515625" style="61" customWidth="1"/>
    <col min="12819" max="12819" width="1.28515625" style="61" customWidth="1"/>
    <col min="12820" max="12820" width="4.85546875" style="61" customWidth="1"/>
    <col min="12821" max="13040" width="9.140625" style="61" customWidth="1"/>
    <col min="13041" max="13041" width="6.42578125" style="61" bestFit="1" customWidth="1"/>
    <col min="13042" max="13042" width="36" style="61" customWidth="1"/>
    <col min="13043" max="13043" width="12.7109375" style="61" customWidth="1"/>
    <col min="13044" max="13044" width="2.42578125" style="61" bestFit="1" customWidth="1"/>
    <col min="13045" max="13045" width="12.7109375" style="61" customWidth="1"/>
    <col min="13046" max="13046" width="2.42578125" style="61" bestFit="1" customWidth="1"/>
    <col min="13047" max="13047" width="12.7109375" style="61" customWidth="1"/>
    <col min="13048" max="13048" width="2.42578125" style="61" bestFit="1" customWidth="1"/>
    <col min="13049" max="13049" width="12.7109375" style="61" customWidth="1"/>
    <col min="13050" max="13050" width="2.42578125" style="61" bestFit="1" customWidth="1"/>
    <col min="13051" max="13051" width="12.7109375" style="61" customWidth="1"/>
    <col min="13052" max="13052" width="2.42578125" style="61" bestFit="1" customWidth="1"/>
    <col min="13053" max="13053" width="12.7109375" style="61" customWidth="1"/>
    <col min="13054" max="13054" width="2.42578125" style="61" bestFit="1" customWidth="1"/>
    <col min="13055" max="13055" width="13.7109375" style="61" bestFit="1" customWidth="1"/>
    <col min="13056" max="13056" width="2.42578125" style="61"/>
    <col min="13057" max="13057" width="10.28515625" style="61" customWidth="1"/>
    <col min="13058" max="13058" width="29.7109375" style="61" customWidth="1"/>
    <col min="13059" max="13064" width="16.5703125" style="61" customWidth="1"/>
    <col min="13065" max="13065" width="17" style="61" bestFit="1" customWidth="1"/>
    <col min="13066" max="13074" width="14.28515625" style="61" customWidth="1"/>
    <col min="13075" max="13075" width="1.28515625" style="61" customWidth="1"/>
    <col min="13076" max="13076" width="4.85546875" style="61" customWidth="1"/>
    <col min="13077" max="13296" width="9.140625" style="61" customWidth="1"/>
    <col min="13297" max="13297" width="6.42578125" style="61" bestFit="1" customWidth="1"/>
    <col min="13298" max="13298" width="36" style="61" customWidth="1"/>
    <col min="13299" max="13299" width="12.7109375" style="61" customWidth="1"/>
    <col min="13300" max="13300" width="2.42578125" style="61" bestFit="1" customWidth="1"/>
    <col min="13301" max="13301" width="12.7109375" style="61" customWidth="1"/>
    <col min="13302" max="13302" width="2.42578125" style="61" bestFit="1" customWidth="1"/>
    <col min="13303" max="13303" width="12.7109375" style="61" customWidth="1"/>
    <col min="13304" max="13304" width="2.42578125" style="61" bestFit="1" customWidth="1"/>
    <col min="13305" max="13305" width="12.7109375" style="61" customWidth="1"/>
    <col min="13306" max="13306" width="2.42578125" style="61" bestFit="1" customWidth="1"/>
    <col min="13307" max="13307" width="12.7109375" style="61" customWidth="1"/>
    <col min="13308" max="13308" width="2.42578125" style="61" bestFit="1" customWidth="1"/>
    <col min="13309" max="13309" width="12.7109375" style="61" customWidth="1"/>
    <col min="13310" max="13310" width="2.42578125" style="61" bestFit="1" customWidth="1"/>
    <col min="13311" max="13311" width="13.7109375" style="61" bestFit="1" customWidth="1"/>
    <col min="13312" max="13312" width="2.42578125" style="61"/>
    <col min="13313" max="13313" width="10.28515625" style="61" customWidth="1"/>
    <col min="13314" max="13314" width="29.7109375" style="61" customWidth="1"/>
    <col min="13315" max="13320" width="16.5703125" style="61" customWidth="1"/>
    <col min="13321" max="13321" width="17" style="61" bestFit="1" customWidth="1"/>
    <col min="13322" max="13330" width="14.28515625" style="61" customWidth="1"/>
    <col min="13331" max="13331" width="1.28515625" style="61" customWidth="1"/>
    <col min="13332" max="13332" width="4.85546875" style="61" customWidth="1"/>
    <col min="13333" max="13552" width="9.140625" style="61" customWidth="1"/>
    <col min="13553" max="13553" width="6.42578125" style="61" bestFit="1" customWidth="1"/>
    <col min="13554" max="13554" width="36" style="61" customWidth="1"/>
    <col min="13555" max="13555" width="12.7109375" style="61" customWidth="1"/>
    <col min="13556" max="13556" width="2.42578125" style="61" bestFit="1" customWidth="1"/>
    <col min="13557" max="13557" width="12.7109375" style="61" customWidth="1"/>
    <col min="13558" max="13558" width="2.42578125" style="61" bestFit="1" customWidth="1"/>
    <col min="13559" max="13559" width="12.7109375" style="61" customWidth="1"/>
    <col min="13560" max="13560" width="2.42578125" style="61" bestFit="1" customWidth="1"/>
    <col min="13561" max="13561" width="12.7109375" style="61" customWidth="1"/>
    <col min="13562" max="13562" width="2.42578125" style="61" bestFit="1" customWidth="1"/>
    <col min="13563" max="13563" width="12.7109375" style="61" customWidth="1"/>
    <col min="13564" max="13564" width="2.42578125" style="61" bestFit="1" customWidth="1"/>
    <col min="13565" max="13565" width="12.7109375" style="61" customWidth="1"/>
    <col min="13566" max="13566" width="2.42578125" style="61" bestFit="1" customWidth="1"/>
    <col min="13567" max="13567" width="13.7109375" style="61" bestFit="1" customWidth="1"/>
    <col min="13568" max="13568" width="2.42578125" style="61"/>
    <col min="13569" max="13569" width="10.28515625" style="61" customWidth="1"/>
    <col min="13570" max="13570" width="29.7109375" style="61" customWidth="1"/>
    <col min="13571" max="13576" width="16.5703125" style="61" customWidth="1"/>
    <col min="13577" max="13577" width="17" style="61" bestFit="1" customWidth="1"/>
    <col min="13578" max="13586" width="14.28515625" style="61" customWidth="1"/>
    <col min="13587" max="13587" width="1.28515625" style="61" customWidth="1"/>
    <col min="13588" max="13588" width="4.85546875" style="61" customWidth="1"/>
    <col min="13589" max="13808" width="9.140625" style="61" customWidth="1"/>
    <col min="13809" max="13809" width="6.42578125" style="61" bestFit="1" customWidth="1"/>
    <col min="13810" max="13810" width="36" style="61" customWidth="1"/>
    <col min="13811" max="13811" width="12.7109375" style="61" customWidth="1"/>
    <col min="13812" max="13812" width="2.42578125" style="61" bestFit="1" customWidth="1"/>
    <col min="13813" max="13813" width="12.7109375" style="61" customWidth="1"/>
    <col min="13814" max="13814" width="2.42578125" style="61" bestFit="1" customWidth="1"/>
    <col min="13815" max="13815" width="12.7109375" style="61" customWidth="1"/>
    <col min="13816" max="13816" width="2.42578125" style="61" bestFit="1" customWidth="1"/>
    <col min="13817" max="13817" width="12.7109375" style="61" customWidth="1"/>
    <col min="13818" max="13818" width="2.42578125" style="61" bestFit="1" customWidth="1"/>
    <col min="13819" max="13819" width="12.7109375" style="61" customWidth="1"/>
    <col min="13820" max="13820" width="2.42578125" style="61" bestFit="1" customWidth="1"/>
    <col min="13821" max="13821" width="12.7109375" style="61" customWidth="1"/>
    <col min="13822" max="13822" width="2.42578125" style="61" bestFit="1" customWidth="1"/>
    <col min="13823" max="13823" width="13.7109375" style="61" bestFit="1" customWidth="1"/>
    <col min="13824" max="13824" width="2.42578125" style="61"/>
    <col min="13825" max="13825" width="10.28515625" style="61" customWidth="1"/>
    <col min="13826" max="13826" width="29.7109375" style="61" customWidth="1"/>
    <col min="13827" max="13832" width="16.5703125" style="61" customWidth="1"/>
    <col min="13833" max="13833" width="17" style="61" bestFit="1" customWidth="1"/>
    <col min="13834" max="13842" width="14.28515625" style="61" customWidth="1"/>
    <col min="13843" max="13843" width="1.28515625" style="61" customWidth="1"/>
    <col min="13844" max="13844" width="4.85546875" style="61" customWidth="1"/>
    <col min="13845" max="14064" width="9.140625" style="61" customWidth="1"/>
    <col min="14065" max="14065" width="6.42578125" style="61" bestFit="1" customWidth="1"/>
    <col min="14066" max="14066" width="36" style="61" customWidth="1"/>
    <col min="14067" max="14067" width="12.7109375" style="61" customWidth="1"/>
    <col min="14068" max="14068" width="2.42578125" style="61" bestFit="1" customWidth="1"/>
    <col min="14069" max="14069" width="12.7109375" style="61" customWidth="1"/>
    <col min="14070" max="14070" width="2.42578125" style="61" bestFit="1" customWidth="1"/>
    <col min="14071" max="14071" width="12.7109375" style="61" customWidth="1"/>
    <col min="14072" max="14072" width="2.42578125" style="61" bestFit="1" customWidth="1"/>
    <col min="14073" max="14073" width="12.7109375" style="61" customWidth="1"/>
    <col min="14074" max="14074" width="2.42578125" style="61" bestFit="1" customWidth="1"/>
    <col min="14075" max="14075" width="12.7109375" style="61" customWidth="1"/>
    <col min="14076" max="14076" width="2.42578125" style="61" bestFit="1" customWidth="1"/>
    <col min="14077" max="14077" width="12.7109375" style="61" customWidth="1"/>
    <col min="14078" max="14078" width="2.42578125" style="61" bestFit="1" customWidth="1"/>
    <col min="14079" max="14079" width="13.7109375" style="61" bestFit="1" customWidth="1"/>
    <col min="14080" max="14080" width="2.42578125" style="61"/>
    <col min="14081" max="14081" width="10.28515625" style="61" customWidth="1"/>
    <col min="14082" max="14082" width="29.7109375" style="61" customWidth="1"/>
    <col min="14083" max="14088" width="16.5703125" style="61" customWidth="1"/>
    <col min="14089" max="14089" width="17" style="61" bestFit="1" customWidth="1"/>
    <col min="14090" max="14098" width="14.28515625" style="61" customWidth="1"/>
    <col min="14099" max="14099" width="1.28515625" style="61" customWidth="1"/>
    <col min="14100" max="14100" width="4.85546875" style="61" customWidth="1"/>
    <col min="14101" max="14320" width="9.140625" style="61" customWidth="1"/>
    <col min="14321" max="14321" width="6.42578125" style="61" bestFit="1" customWidth="1"/>
    <col min="14322" max="14322" width="36" style="61" customWidth="1"/>
    <col min="14323" max="14323" width="12.7109375" style="61" customWidth="1"/>
    <col min="14324" max="14324" width="2.42578125" style="61" bestFit="1" customWidth="1"/>
    <col min="14325" max="14325" width="12.7109375" style="61" customWidth="1"/>
    <col min="14326" max="14326" width="2.42578125" style="61" bestFit="1" customWidth="1"/>
    <col min="14327" max="14327" width="12.7109375" style="61" customWidth="1"/>
    <col min="14328" max="14328" width="2.42578125" style="61" bestFit="1" customWidth="1"/>
    <col min="14329" max="14329" width="12.7109375" style="61" customWidth="1"/>
    <col min="14330" max="14330" width="2.42578125" style="61" bestFit="1" customWidth="1"/>
    <col min="14331" max="14331" width="12.7109375" style="61" customWidth="1"/>
    <col min="14332" max="14332" width="2.42578125" style="61" bestFit="1" customWidth="1"/>
    <col min="14333" max="14333" width="12.7109375" style="61" customWidth="1"/>
    <col min="14334" max="14334" width="2.42578125" style="61" bestFit="1" customWidth="1"/>
    <col min="14335" max="14335" width="13.7109375" style="61" bestFit="1" customWidth="1"/>
    <col min="14336" max="14336" width="2.42578125" style="61"/>
    <col min="14337" max="14337" width="10.28515625" style="61" customWidth="1"/>
    <col min="14338" max="14338" width="29.7109375" style="61" customWidth="1"/>
    <col min="14339" max="14344" width="16.5703125" style="61" customWidth="1"/>
    <col min="14345" max="14345" width="17" style="61" bestFit="1" customWidth="1"/>
    <col min="14346" max="14354" width="14.28515625" style="61" customWidth="1"/>
    <col min="14355" max="14355" width="1.28515625" style="61" customWidth="1"/>
    <col min="14356" max="14356" width="4.85546875" style="61" customWidth="1"/>
    <col min="14357" max="14576" width="9.140625" style="61" customWidth="1"/>
    <col min="14577" max="14577" width="6.42578125" style="61" bestFit="1" customWidth="1"/>
    <col min="14578" max="14578" width="36" style="61" customWidth="1"/>
    <col min="14579" max="14579" width="12.7109375" style="61" customWidth="1"/>
    <col min="14580" max="14580" width="2.42578125" style="61" bestFit="1" customWidth="1"/>
    <col min="14581" max="14581" width="12.7109375" style="61" customWidth="1"/>
    <col min="14582" max="14582" width="2.42578125" style="61" bestFit="1" customWidth="1"/>
    <col min="14583" max="14583" width="12.7109375" style="61" customWidth="1"/>
    <col min="14584" max="14584" width="2.42578125" style="61" bestFit="1" customWidth="1"/>
    <col min="14585" max="14585" width="12.7109375" style="61" customWidth="1"/>
    <col min="14586" max="14586" width="2.42578125" style="61" bestFit="1" customWidth="1"/>
    <col min="14587" max="14587" width="12.7109375" style="61" customWidth="1"/>
    <col min="14588" max="14588" width="2.42578125" style="61" bestFit="1" customWidth="1"/>
    <col min="14589" max="14589" width="12.7109375" style="61" customWidth="1"/>
    <col min="14590" max="14590" width="2.42578125" style="61" bestFit="1" customWidth="1"/>
    <col min="14591" max="14591" width="13.7109375" style="61" bestFit="1" customWidth="1"/>
    <col min="14592" max="14592" width="2.42578125" style="61"/>
    <col min="14593" max="14593" width="10.28515625" style="61" customWidth="1"/>
    <col min="14594" max="14594" width="29.7109375" style="61" customWidth="1"/>
    <col min="14595" max="14600" width="16.5703125" style="61" customWidth="1"/>
    <col min="14601" max="14601" width="17" style="61" bestFit="1" customWidth="1"/>
    <col min="14602" max="14610" width="14.28515625" style="61" customWidth="1"/>
    <col min="14611" max="14611" width="1.28515625" style="61" customWidth="1"/>
    <col min="14612" max="14612" width="4.85546875" style="61" customWidth="1"/>
    <col min="14613" max="14832" width="9.140625" style="61" customWidth="1"/>
    <col min="14833" max="14833" width="6.42578125" style="61" bestFit="1" customWidth="1"/>
    <col min="14834" max="14834" width="36" style="61" customWidth="1"/>
    <col min="14835" max="14835" width="12.7109375" style="61" customWidth="1"/>
    <col min="14836" max="14836" width="2.42578125" style="61" bestFit="1" customWidth="1"/>
    <col min="14837" max="14837" width="12.7109375" style="61" customWidth="1"/>
    <col min="14838" max="14838" width="2.42578125" style="61" bestFit="1" customWidth="1"/>
    <col min="14839" max="14839" width="12.7109375" style="61" customWidth="1"/>
    <col min="14840" max="14840" width="2.42578125" style="61" bestFit="1" customWidth="1"/>
    <col min="14841" max="14841" width="12.7109375" style="61" customWidth="1"/>
    <col min="14842" max="14842" width="2.42578125" style="61" bestFit="1" customWidth="1"/>
    <col min="14843" max="14843" width="12.7109375" style="61" customWidth="1"/>
    <col min="14844" max="14844" width="2.42578125" style="61" bestFit="1" customWidth="1"/>
    <col min="14845" max="14845" width="12.7109375" style="61" customWidth="1"/>
    <col min="14846" max="14846" width="2.42578125" style="61" bestFit="1" customWidth="1"/>
    <col min="14847" max="14847" width="13.7109375" style="61" bestFit="1" customWidth="1"/>
    <col min="14848" max="14848" width="2.42578125" style="61"/>
    <col min="14849" max="14849" width="10.28515625" style="61" customWidth="1"/>
    <col min="14850" max="14850" width="29.7109375" style="61" customWidth="1"/>
    <col min="14851" max="14856" width="16.5703125" style="61" customWidth="1"/>
    <col min="14857" max="14857" width="17" style="61" bestFit="1" customWidth="1"/>
    <col min="14858" max="14866" width="14.28515625" style="61" customWidth="1"/>
    <col min="14867" max="14867" width="1.28515625" style="61" customWidth="1"/>
    <col min="14868" max="14868" width="4.85546875" style="61" customWidth="1"/>
    <col min="14869" max="15088" width="9.140625" style="61" customWidth="1"/>
    <col min="15089" max="15089" width="6.42578125" style="61" bestFit="1" customWidth="1"/>
    <col min="15090" max="15090" width="36" style="61" customWidth="1"/>
    <col min="15091" max="15091" width="12.7109375" style="61" customWidth="1"/>
    <col min="15092" max="15092" width="2.42578125" style="61" bestFit="1" customWidth="1"/>
    <col min="15093" max="15093" width="12.7109375" style="61" customWidth="1"/>
    <col min="15094" max="15094" width="2.42578125" style="61" bestFit="1" customWidth="1"/>
    <col min="15095" max="15095" width="12.7109375" style="61" customWidth="1"/>
    <col min="15096" max="15096" width="2.42578125" style="61" bestFit="1" customWidth="1"/>
    <col min="15097" max="15097" width="12.7109375" style="61" customWidth="1"/>
    <col min="15098" max="15098" width="2.42578125" style="61" bestFit="1" customWidth="1"/>
    <col min="15099" max="15099" width="12.7109375" style="61" customWidth="1"/>
    <col min="15100" max="15100" width="2.42578125" style="61" bestFit="1" customWidth="1"/>
    <col min="15101" max="15101" width="12.7109375" style="61" customWidth="1"/>
    <col min="15102" max="15102" width="2.42578125" style="61" bestFit="1" customWidth="1"/>
    <col min="15103" max="15103" width="13.7109375" style="61" bestFit="1" customWidth="1"/>
    <col min="15104" max="15104" width="2.42578125" style="61"/>
    <col min="15105" max="15105" width="10.28515625" style="61" customWidth="1"/>
    <col min="15106" max="15106" width="29.7109375" style="61" customWidth="1"/>
    <col min="15107" max="15112" width="16.5703125" style="61" customWidth="1"/>
    <col min="15113" max="15113" width="17" style="61" bestFit="1" customWidth="1"/>
    <col min="15114" max="15122" width="14.28515625" style="61" customWidth="1"/>
    <col min="15123" max="15123" width="1.28515625" style="61" customWidth="1"/>
    <col min="15124" max="15124" width="4.85546875" style="61" customWidth="1"/>
    <col min="15125" max="15344" width="9.140625" style="61" customWidth="1"/>
    <col min="15345" max="15345" width="6.42578125" style="61" bestFit="1" customWidth="1"/>
    <col min="15346" max="15346" width="36" style="61" customWidth="1"/>
    <col min="15347" max="15347" width="12.7109375" style="61" customWidth="1"/>
    <col min="15348" max="15348" width="2.42578125" style="61" bestFit="1" customWidth="1"/>
    <col min="15349" max="15349" width="12.7109375" style="61" customWidth="1"/>
    <col min="15350" max="15350" width="2.42578125" style="61" bestFit="1" customWidth="1"/>
    <col min="15351" max="15351" width="12.7109375" style="61" customWidth="1"/>
    <col min="15352" max="15352" width="2.42578125" style="61" bestFit="1" customWidth="1"/>
    <col min="15353" max="15353" width="12.7109375" style="61" customWidth="1"/>
    <col min="15354" max="15354" width="2.42578125" style="61" bestFit="1" customWidth="1"/>
    <col min="15355" max="15355" width="12.7109375" style="61" customWidth="1"/>
    <col min="15356" max="15356" width="2.42578125" style="61" bestFit="1" customWidth="1"/>
    <col min="15357" max="15357" width="12.7109375" style="61" customWidth="1"/>
    <col min="15358" max="15358" width="2.42578125" style="61" bestFit="1" customWidth="1"/>
    <col min="15359" max="15359" width="13.7109375" style="61" bestFit="1" customWidth="1"/>
    <col min="15360" max="15360" width="2.42578125" style="61"/>
    <col min="15361" max="15361" width="10.28515625" style="61" customWidth="1"/>
    <col min="15362" max="15362" width="29.7109375" style="61" customWidth="1"/>
    <col min="15363" max="15368" width="16.5703125" style="61" customWidth="1"/>
    <col min="15369" max="15369" width="17" style="61" bestFit="1" customWidth="1"/>
    <col min="15370" max="15378" width="14.28515625" style="61" customWidth="1"/>
    <col min="15379" max="15379" width="1.28515625" style="61" customWidth="1"/>
    <col min="15380" max="15380" width="4.85546875" style="61" customWidth="1"/>
    <col min="15381" max="15600" width="9.140625" style="61" customWidth="1"/>
    <col min="15601" max="15601" width="6.42578125" style="61" bestFit="1" customWidth="1"/>
    <col min="15602" max="15602" width="36" style="61" customWidth="1"/>
    <col min="15603" max="15603" width="12.7109375" style="61" customWidth="1"/>
    <col min="15604" max="15604" width="2.42578125" style="61" bestFit="1" customWidth="1"/>
    <col min="15605" max="15605" width="12.7109375" style="61" customWidth="1"/>
    <col min="15606" max="15606" width="2.42578125" style="61" bestFit="1" customWidth="1"/>
    <col min="15607" max="15607" width="12.7109375" style="61" customWidth="1"/>
    <col min="15608" max="15608" width="2.42578125" style="61" bestFit="1" customWidth="1"/>
    <col min="15609" max="15609" width="12.7109375" style="61" customWidth="1"/>
    <col min="15610" max="15610" width="2.42578125" style="61" bestFit="1" customWidth="1"/>
    <col min="15611" max="15611" width="12.7109375" style="61" customWidth="1"/>
    <col min="15612" max="15612" width="2.42578125" style="61" bestFit="1" customWidth="1"/>
    <col min="15613" max="15613" width="12.7109375" style="61" customWidth="1"/>
    <col min="15614" max="15614" width="2.42578125" style="61" bestFit="1" customWidth="1"/>
    <col min="15615" max="15615" width="13.7109375" style="61" bestFit="1" customWidth="1"/>
    <col min="15616" max="15616" width="2.42578125" style="61"/>
    <col min="15617" max="15617" width="10.28515625" style="61" customWidth="1"/>
    <col min="15618" max="15618" width="29.7109375" style="61" customWidth="1"/>
    <col min="15619" max="15624" width="16.5703125" style="61" customWidth="1"/>
    <col min="15625" max="15625" width="17" style="61" bestFit="1" customWidth="1"/>
    <col min="15626" max="15634" width="14.28515625" style="61" customWidth="1"/>
    <col min="15635" max="15635" width="1.28515625" style="61" customWidth="1"/>
    <col min="15636" max="15636" width="4.85546875" style="61" customWidth="1"/>
    <col min="15637" max="15856" width="9.140625" style="61" customWidth="1"/>
    <col min="15857" max="15857" width="6.42578125" style="61" bestFit="1" customWidth="1"/>
    <col min="15858" max="15858" width="36" style="61" customWidth="1"/>
    <col min="15859" max="15859" width="12.7109375" style="61" customWidth="1"/>
    <col min="15860" max="15860" width="2.42578125" style="61" bestFit="1" customWidth="1"/>
    <col min="15861" max="15861" width="12.7109375" style="61" customWidth="1"/>
    <col min="15862" max="15862" width="2.42578125" style="61" bestFit="1" customWidth="1"/>
    <col min="15863" max="15863" width="12.7109375" style="61" customWidth="1"/>
    <col min="15864" max="15864" width="2.42578125" style="61" bestFit="1" customWidth="1"/>
    <col min="15865" max="15865" width="12.7109375" style="61" customWidth="1"/>
    <col min="15866" max="15866" width="2.42578125" style="61" bestFit="1" customWidth="1"/>
    <col min="15867" max="15867" width="12.7109375" style="61" customWidth="1"/>
    <col min="15868" max="15868" width="2.42578125" style="61" bestFit="1" customWidth="1"/>
    <col min="15869" max="15869" width="12.7109375" style="61" customWidth="1"/>
    <col min="15870" max="15870" width="2.42578125" style="61" bestFit="1" customWidth="1"/>
    <col min="15871" max="15871" width="13.7109375" style="61" bestFit="1" customWidth="1"/>
    <col min="15872" max="15872" width="2.42578125" style="61"/>
    <col min="15873" max="15873" width="10.28515625" style="61" customWidth="1"/>
    <col min="15874" max="15874" width="29.7109375" style="61" customWidth="1"/>
    <col min="15875" max="15880" width="16.5703125" style="61" customWidth="1"/>
    <col min="15881" max="15881" width="17" style="61" bestFit="1" customWidth="1"/>
    <col min="15882" max="15890" width="14.28515625" style="61" customWidth="1"/>
    <col min="15891" max="15891" width="1.28515625" style="61" customWidth="1"/>
    <col min="15892" max="15892" width="4.85546875" style="61" customWidth="1"/>
    <col min="15893" max="16112" width="9.140625" style="61" customWidth="1"/>
    <col min="16113" max="16113" width="6.42578125" style="61" bestFit="1" customWidth="1"/>
    <col min="16114" max="16114" width="36" style="61" customWidth="1"/>
    <col min="16115" max="16115" width="12.7109375" style="61" customWidth="1"/>
    <col min="16116" max="16116" width="2.42578125" style="61" bestFit="1" customWidth="1"/>
    <col min="16117" max="16117" width="12.7109375" style="61" customWidth="1"/>
    <col min="16118" max="16118" width="2.42578125" style="61" bestFit="1" customWidth="1"/>
    <col min="16119" max="16119" width="12.7109375" style="61" customWidth="1"/>
    <col min="16120" max="16120" width="2.42578125" style="61" bestFit="1" customWidth="1"/>
    <col min="16121" max="16121" width="12.7109375" style="61" customWidth="1"/>
    <col min="16122" max="16122" width="2.42578125" style="61" bestFit="1" customWidth="1"/>
    <col min="16123" max="16123" width="12.7109375" style="61" customWidth="1"/>
    <col min="16124" max="16124" width="2.42578125" style="61" bestFit="1" customWidth="1"/>
    <col min="16125" max="16125" width="12.7109375" style="61" customWidth="1"/>
    <col min="16126" max="16126" width="2.42578125" style="61" bestFit="1" customWidth="1"/>
    <col min="16127" max="16127" width="13.7109375" style="61" bestFit="1" customWidth="1"/>
    <col min="16128" max="16128" width="2.42578125" style="61"/>
    <col min="16129" max="16129" width="10.28515625" style="61" customWidth="1"/>
    <col min="16130" max="16130" width="29.7109375" style="61" customWidth="1"/>
    <col min="16131" max="16136" width="16.5703125" style="61" customWidth="1"/>
    <col min="16137" max="16137" width="17" style="61" bestFit="1" customWidth="1"/>
    <col min="16138" max="16146" width="14.28515625" style="61" customWidth="1"/>
    <col min="16147" max="16147" width="1.28515625" style="61" customWidth="1"/>
    <col min="16148" max="16148" width="4.85546875" style="61" customWidth="1"/>
    <col min="16149" max="16368" width="9.140625" style="61" customWidth="1"/>
    <col min="16369" max="16369" width="6.42578125" style="61" bestFit="1" customWidth="1"/>
    <col min="16370" max="16370" width="36" style="61" customWidth="1"/>
    <col min="16371" max="16371" width="12.7109375" style="61" customWidth="1"/>
    <col min="16372" max="16372" width="2.42578125" style="61" bestFit="1" customWidth="1"/>
    <col min="16373" max="16373" width="12.7109375" style="61" customWidth="1"/>
    <col min="16374" max="16374" width="2.42578125" style="61" bestFit="1" customWidth="1"/>
    <col min="16375" max="16375" width="12.7109375" style="61" customWidth="1"/>
    <col min="16376" max="16376" width="2.42578125" style="61" bestFit="1" customWidth="1"/>
    <col min="16377" max="16377" width="12.7109375" style="61" customWidth="1"/>
    <col min="16378" max="16378" width="2.42578125" style="61" bestFit="1" customWidth="1"/>
    <col min="16379" max="16379" width="12.7109375" style="61" customWidth="1"/>
    <col min="16380" max="16380" width="2.42578125" style="61" bestFit="1" customWidth="1"/>
    <col min="16381" max="16381" width="12.7109375" style="61" customWidth="1"/>
    <col min="16382" max="16382" width="2.42578125" style="61" bestFit="1" customWidth="1"/>
    <col min="16383" max="16383" width="13.7109375" style="61" bestFit="1" customWidth="1"/>
    <col min="16384" max="16384" width="2.42578125" style="61"/>
  </cols>
  <sheetData>
    <row r="1" spans="1:21">
      <c r="A1" s="60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0"/>
      <c r="U1" s="64"/>
    </row>
    <row r="2" spans="1:21" ht="15.75" customHeight="1">
      <c r="A2" s="58" t="s">
        <v>169</v>
      </c>
      <c r="B2" s="163" t="s">
        <v>201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59"/>
      <c r="T2" s="59"/>
    </row>
    <row r="3" spans="1:21" ht="33" customHeight="1">
      <c r="B3" s="111" t="s">
        <v>200</v>
      </c>
      <c r="C3" s="210" t="s">
        <v>171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59"/>
      <c r="T3" s="59"/>
    </row>
    <row r="4" spans="1:21" ht="3.75" customHeight="1">
      <c r="A4" s="164" t="s">
        <v>120</v>
      </c>
      <c r="B4" s="68" t="s">
        <v>1</v>
      </c>
      <c r="C4" s="69" t="s">
        <v>1</v>
      </c>
      <c r="D4" s="70" t="s">
        <v>1</v>
      </c>
      <c r="E4" s="69" t="s">
        <v>1</v>
      </c>
      <c r="F4" s="70" t="s">
        <v>1</v>
      </c>
      <c r="G4" s="69" t="s">
        <v>1</v>
      </c>
      <c r="H4" s="70" t="s">
        <v>1</v>
      </c>
      <c r="I4" s="71" t="s">
        <v>1</v>
      </c>
      <c r="J4" s="71" t="s">
        <v>1</v>
      </c>
      <c r="K4" s="101" t="s">
        <v>1</v>
      </c>
      <c r="L4" s="102" t="s">
        <v>1</v>
      </c>
      <c r="M4" s="73" t="s">
        <v>1</v>
      </c>
      <c r="N4" s="71" t="s">
        <v>1</v>
      </c>
      <c r="O4" s="73" t="s">
        <v>1</v>
      </c>
      <c r="P4" s="71" t="s">
        <v>1</v>
      </c>
      <c r="Q4" s="73" t="s">
        <v>1</v>
      </c>
      <c r="R4" s="71" t="s">
        <v>1</v>
      </c>
      <c r="S4" s="71"/>
      <c r="T4" s="167" t="s">
        <v>2</v>
      </c>
    </row>
    <row r="5" spans="1:21">
      <c r="A5" s="165"/>
      <c r="B5" s="74" t="s">
        <v>1</v>
      </c>
      <c r="C5" s="170" t="s">
        <v>199</v>
      </c>
      <c r="D5" s="171"/>
      <c r="E5" s="170" t="s">
        <v>121</v>
      </c>
      <c r="F5" s="171"/>
      <c r="G5" s="170" t="s">
        <v>122</v>
      </c>
      <c r="H5" s="171"/>
      <c r="I5" s="171" t="s">
        <v>123</v>
      </c>
      <c r="J5" s="171"/>
      <c r="K5" s="168" t="s">
        <v>124</v>
      </c>
      <c r="L5" s="171"/>
      <c r="M5" s="170" t="s">
        <v>125</v>
      </c>
      <c r="N5" s="171"/>
      <c r="O5" s="170" t="s">
        <v>126</v>
      </c>
      <c r="P5" s="171"/>
      <c r="Q5" s="170" t="s">
        <v>127</v>
      </c>
      <c r="R5" s="171"/>
      <c r="S5" s="171"/>
      <c r="T5" s="168"/>
    </row>
    <row r="6" spans="1:21">
      <c r="A6" s="165"/>
      <c r="B6" s="77" t="s">
        <v>111</v>
      </c>
      <c r="C6" s="174" t="s">
        <v>112</v>
      </c>
      <c r="D6" s="185" t="s">
        <v>113</v>
      </c>
      <c r="E6" s="174" t="s">
        <v>112</v>
      </c>
      <c r="F6" s="174" t="s">
        <v>129</v>
      </c>
      <c r="G6" s="174" t="s">
        <v>112</v>
      </c>
      <c r="H6" s="185" t="s">
        <v>129</v>
      </c>
      <c r="I6" s="178" t="s">
        <v>112</v>
      </c>
      <c r="J6" s="181" t="s">
        <v>129</v>
      </c>
      <c r="K6" s="183" t="s">
        <v>112</v>
      </c>
      <c r="L6" s="174" t="s">
        <v>129</v>
      </c>
      <c r="M6" s="174" t="s">
        <v>112</v>
      </c>
      <c r="N6" s="174" t="s">
        <v>129</v>
      </c>
      <c r="O6" s="174" t="s">
        <v>170</v>
      </c>
      <c r="P6" s="174" t="s">
        <v>129</v>
      </c>
      <c r="Q6" s="176" t="s">
        <v>170</v>
      </c>
      <c r="R6" s="177" t="s">
        <v>129</v>
      </c>
      <c r="S6" s="178"/>
      <c r="T6" s="168"/>
    </row>
    <row r="7" spans="1:21">
      <c r="A7" s="165"/>
      <c r="B7" s="74" t="s">
        <v>1</v>
      </c>
      <c r="C7" s="175"/>
      <c r="D7" s="186"/>
      <c r="E7" s="175"/>
      <c r="F7" s="175"/>
      <c r="G7" s="175"/>
      <c r="H7" s="186"/>
      <c r="I7" s="180"/>
      <c r="J7" s="182"/>
      <c r="K7" s="184"/>
      <c r="L7" s="175"/>
      <c r="M7" s="175"/>
      <c r="N7" s="175"/>
      <c r="O7" s="175"/>
      <c r="P7" s="175"/>
      <c r="Q7" s="175"/>
      <c r="R7" s="179"/>
      <c r="S7" s="180"/>
      <c r="T7" s="168"/>
    </row>
    <row r="8" spans="1:21">
      <c r="A8" s="165"/>
      <c r="B8" s="74" t="s">
        <v>1</v>
      </c>
      <c r="C8" s="78" t="s">
        <v>5</v>
      </c>
      <c r="D8" s="78" t="s">
        <v>114</v>
      </c>
      <c r="E8" s="186" t="s">
        <v>5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79"/>
      <c r="T8" s="168"/>
    </row>
    <row r="9" spans="1:21" hidden="1">
      <c r="A9" s="166"/>
      <c r="B9" s="80" t="s">
        <v>1</v>
      </c>
      <c r="C9" s="78" t="s">
        <v>7</v>
      </c>
      <c r="D9" s="78" t="s">
        <v>8</v>
      </c>
      <c r="E9" s="81" t="s">
        <v>82</v>
      </c>
      <c r="F9" s="81" t="s">
        <v>83</v>
      </c>
      <c r="G9" s="81" t="s">
        <v>91</v>
      </c>
      <c r="H9" s="148" t="s">
        <v>92</v>
      </c>
      <c r="I9" s="82" t="s">
        <v>130</v>
      </c>
      <c r="J9" s="214" t="s">
        <v>131</v>
      </c>
      <c r="K9" s="147" t="s">
        <v>132</v>
      </c>
      <c r="L9" s="147" t="s">
        <v>133</v>
      </c>
      <c r="M9" s="147" t="s">
        <v>134</v>
      </c>
      <c r="N9" s="147" t="s">
        <v>135</v>
      </c>
      <c r="O9" s="147" t="s">
        <v>136</v>
      </c>
      <c r="P9" s="147" t="s">
        <v>137</v>
      </c>
      <c r="Q9" s="147" t="s">
        <v>138</v>
      </c>
      <c r="R9" s="147" t="s">
        <v>139</v>
      </c>
      <c r="S9" s="83"/>
      <c r="T9" s="169"/>
      <c r="U9" s="84"/>
    </row>
    <row r="10" spans="1:21" ht="3" customHeight="1">
      <c r="A10" s="71"/>
      <c r="B10" s="87"/>
      <c r="C10" s="73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88"/>
    </row>
    <row r="11" spans="1:21">
      <c r="A11" s="103">
        <v>1</v>
      </c>
      <c r="B11" s="87" t="s">
        <v>0</v>
      </c>
      <c r="C11" s="104">
        <v>185183</v>
      </c>
      <c r="D11" s="105">
        <v>12954359</v>
      </c>
      <c r="E11" s="105">
        <v>120966</v>
      </c>
      <c r="F11" s="105">
        <v>12354040</v>
      </c>
      <c r="G11" s="106">
        <v>40267</v>
      </c>
      <c r="H11" s="105">
        <v>27977515</v>
      </c>
      <c r="I11" s="106">
        <v>19556</v>
      </c>
      <c r="J11" s="105">
        <v>1834275</v>
      </c>
      <c r="K11" s="106">
        <v>9808</v>
      </c>
      <c r="L11" s="105">
        <v>138810</v>
      </c>
      <c r="M11" s="106">
        <v>42145</v>
      </c>
      <c r="N11" s="105">
        <v>441954</v>
      </c>
      <c r="O11" s="106">
        <v>47203</v>
      </c>
      <c r="P11" s="107">
        <v>158648625</v>
      </c>
      <c r="Q11" s="106">
        <v>8328</v>
      </c>
      <c r="R11" s="105">
        <v>14925304</v>
      </c>
      <c r="S11" s="108"/>
      <c r="T11" s="109">
        <v>1</v>
      </c>
    </row>
    <row r="14" spans="1:21" ht="15.75" customHeight="1">
      <c r="A14" s="58" t="s">
        <v>119</v>
      </c>
      <c r="B14" s="163" t="s">
        <v>205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59"/>
      <c r="T14" s="59"/>
    </row>
    <row r="15" spans="1:21" ht="3.75" customHeight="1">
      <c r="A15" s="62"/>
      <c r="B15" s="163"/>
      <c r="C15" s="163"/>
      <c r="D15" s="163"/>
      <c r="E15" s="163"/>
      <c r="F15" s="163"/>
      <c r="G15" s="163"/>
      <c r="H15" s="62"/>
      <c r="I15" s="58"/>
      <c r="J15" s="163"/>
      <c r="K15" s="163"/>
      <c r="L15" s="163"/>
      <c r="M15" s="62"/>
      <c r="N15" s="62"/>
      <c r="O15" s="62"/>
      <c r="P15" s="62"/>
      <c r="Q15" s="62"/>
      <c r="R15" s="62"/>
      <c r="S15" s="63"/>
      <c r="T15" s="63"/>
    </row>
    <row r="16" spans="1:21" ht="13.5" customHeight="1">
      <c r="A16" s="62"/>
      <c r="B16" s="212" t="s">
        <v>203</v>
      </c>
      <c r="C16" s="210" t="s">
        <v>171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63"/>
      <c r="T16" s="63"/>
    </row>
    <row r="17" spans="1:21" ht="6" customHeight="1">
      <c r="A17" s="62"/>
      <c r="B17" s="62"/>
      <c r="C17" s="62"/>
      <c r="D17" s="62"/>
      <c r="E17" s="62"/>
      <c r="F17" s="62"/>
      <c r="G17" s="62"/>
      <c r="H17" s="62"/>
      <c r="I17" s="65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63"/>
    </row>
    <row r="18" spans="1:21" ht="3.75" customHeight="1">
      <c r="A18" s="164" t="s">
        <v>120</v>
      </c>
      <c r="B18" s="68" t="s">
        <v>1</v>
      </c>
      <c r="C18" s="69" t="s">
        <v>1</v>
      </c>
      <c r="D18" s="70" t="s">
        <v>1</v>
      </c>
      <c r="E18" s="69" t="s">
        <v>1</v>
      </c>
      <c r="F18" s="70" t="s">
        <v>1</v>
      </c>
      <c r="G18" s="69" t="s">
        <v>1</v>
      </c>
      <c r="H18" s="70" t="s">
        <v>1</v>
      </c>
      <c r="I18" s="71" t="s">
        <v>1</v>
      </c>
      <c r="J18" s="71" t="s">
        <v>1</v>
      </c>
      <c r="K18" s="72" t="s">
        <v>1</v>
      </c>
      <c r="L18" s="71" t="s">
        <v>1</v>
      </c>
      <c r="M18" s="73" t="s">
        <v>1</v>
      </c>
      <c r="N18" s="71" t="s">
        <v>1</v>
      </c>
      <c r="O18" s="73" t="s">
        <v>1</v>
      </c>
      <c r="P18" s="71" t="s">
        <v>1</v>
      </c>
      <c r="Q18" s="73" t="s">
        <v>1</v>
      </c>
      <c r="R18" s="71" t="s">
        <v>1</v>
      </c>
      <c r="S18" s="71"/>
      <c r="T18" s="167" t="s">
        <v>2</v>
      </c>
    </row>
    <row r="19" spans="1:21">
      <c r="A19" s="165"/>
      <c r="B19" s="74" t="s">
        <v>1</v>
      </c>
      <c r="C19" s="170" t="s">
        <v>199</v>
      </c>
      <c r="D19" s="171"/>
      <c r="E19" s="170" t="s">
        <v>121</v>
      </c>
      <c r="F19" s="171"/>
      <c r="G19" s="170" t="s">
        <v>122</v>
      </c>
      <c r="H19" s="171"/>
      <c r="I19" s="171" t="s">
        <v>123</v>
      </c>
      <c r="J19" s="171"/>
      <c r="K19" s="168" t="s">
        <v>124</v>
      </c>
      <c r="L19" s="171"/>
      <c r="M19" s="170" t="s">
        <v>125</v>
      </c>
      <c r="N19" s="171"/>
      <c r="O19" s="170" t="s">
        <v>126</v>
      </c>
      <c r="P19" s="171"/>
      <c r="Q19" s="170" t="s">
        <v>127</v>
      </c>
      <c r="R19" s="171"/>
      <c r="S19" s="171"/>
      <c r="T19" s="168"/>
    </row>
    <row r="20" spans="1:21">
      <c r="A20" s="165"/>
      <c r="B20" s="77" t="s">
        <v>111</v>
      </c>
      <c r="C20" s="174" t="s">
        <v>112</v>
      </c>
      <c r="D20" s="185" t="s">
        <v>113</v>
      </c>
      <c r="E20" s="174" t="s">
        <v>112</v>
      </c>
      <c r="F20" s="174" t="s">
        <v>129</v>
      </c>
      <c r="G20" s="174" t="s">
        <v>112</v>
      </c>
      <c r="H20" s="185" t="s">
        <v>129</v>
      </c>
      <c r="I20" s="178" t="s">
        <v>112</v>
      </c>
      <c r="J20" s="181" t="s">
        <v>129</v>
      </c>
      <c r="K20" s="183" t="s">
        <v>112</v>
      </c>
      <c r="L20" s="174" t="s">
        <v>129</v>
      </c>
      <c r="M20" s="174" t="s">
        <v>112</v>
      </c>
      <c r="N20" s="174" t="s">
        <v>129</v>
      </c>
      <c r="O20" s="174" t="s">
        <v>112</v>
      </c>
      <c r="P20" s="174" t="s">
        <v>129</v>
      </c>
      <c r="Q20" s="176" t="s">
        <v>112</v>
      </c>
      <c r="R20" s="177" t="s">
        <v>129</v>
      </c>
      <c r="S20" s="178"/>
      <c r="T20" s="168"/>
    </row>
    <row r="21" spans="1:21">
      <c r="A21" s="165"/>
      <c r="B21" s="74" t="s">
        <v>1</v>
      </c>
      <c r="C21" s="175"/>
      <c r="D21" s="186"/>
      <c r="E21" s="175"/>
      <c r="F21" s="175"/>
      <c r="G21" s="175"/>
      <c r="H21" s="186"/>
      <c r="I21" s="180"/>
      <c r="J21" s="182"/>
      <c r="K21" s="184"/>
      <c r="L21" s="175"/>
      <c r="M21" s="175"/>
      <c r="N21" s="175"/>
      <c r="O21" s="175"/>
      <c r="P21" s="175"/>
      <c r="Q21" s="175"/>
      <c r="R21" s="179"/>
      <c r="S21" s="180"/>
      <c r="T21" s="168"/>
    </row>
    <row r="22" spans="1:21" ht="12" customHeight="1">
      <c r="A22" s="165"/>
      <c r="B22" s="74" t="s">
        <v>1</v>
      </c>
      <c r="C22" s="215" t="s">
        <v>5</v>
      </c>
      <c r="D22" s="215" t="s">
        <v>114</v>
      </c>
      <c r="E22" s="186" t="s">
        <v>5</v>
      </c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79"/>
      <c r="T22" s="168"/>
    </row>
    <row r="23" spans="1:21" ht="2.25" hidden="1" customHeight="1">
      <c r="A23" s="166"/>
      <c r="B23" s="80" t="s">
        <v>1</v>
      </c>
      <c r="C23" s="147" t="s">
        <v>7</v>
      </c>
      <c r="D23" s="147" t="s">
        <v>8</v>
      </c>
      <c r="E23" s="81" t="s">
        <v>82</v>
      </c>
      <c r="F23" s="81" t="s">
        <v>83</v>
      </c>
      <c r="G23" s="81" t="s">
        <v>91</v>
      </c>
      <c r="H23" s="148" t="s">
        <v>92</v>
      </c>
      <c r="I23" s="82" t="s">
        <v>130</v>
      </c>
      <c r="J23" s="214" t="s">
        <v>131</v>
      </c>
      <c r="K23" s="147" t="s">
        <v>132</v>
      </c>
      <c r="L23" s="147" t="s">
        <v>133</v>
      </c>
      <c r="M23" s="147" t="s">
        <v>134</v>
      </c>
      <c r="N23" s="147" t="s">
        <v>135</v>
      </c>
      <c r="O23" s="147" t="s">
        <v>136</v>
      </c>
      <c r="P23" s="147" t="s">
        <v>137</v>
      </c>
      <c r="Q23" s="147" t="s">
        <v>138</v>
      </c>
      <c r="R23" s="147" t="s">
        <v>139</v>
      </c>
      <c r="S23" s="83"/>
      <c r="T23" s="169"/>
    </row>
    <row r="24" spans="1:21" hidden="1">
      <c r="A24" s="71"/>
      <c r="B24" s="87"/>
      <c r="C24" s="73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88"/>
    </row>
    <row r="25" spans="1:21">
      <c r="A25" s="103">
        <v>1</v>
      </c>
      <c r="B25" s="89" t="s">
        <v>0</v>
      </c>
      <c r="C25" s="110">
        <v>13931</v>
      </c>
      <c r="D25" s="105">
        <v>634884</v>
      </c>
      <c r="E25" s="106">
        <v>10466</v>
      </c>
      <c r="F25" s="105">
        <v>700356</v>
      </c>
      <c r="G25" s="106">
        <v>1517</v>
      </c>
      <c r="H25" s="105">
        <v>196142</v>
      </c>
      <c r="I25" s="106">
        <v>2267</v>
      </c>
      <c r="J25" s="105">
        <v>225530</v>
      </c>
      <c r="K25" s="106">
        <v>1506</v>
      </c>
      <c r="L25" s="106">
        <v>46143</v>
      </c>
      <c r="M25" s="106">
        <v>4024</v>
      </c>
      <c r="N25" s="106">
        <v>33699</v>
      </c>
      <c r="O25" s="106">
        <v>3893</v>
      </c>
      <c r="P25" s="105">
        <v>6535087</v>
      </c>
      <c r="Q25" s="106">
        <v>735</v>
      </c>
      <c r="R25" s="105">
        <v>242482</v>
      </c>
      <c r="S25" s="108"/>
      <c r="T25" s="109">
        <v>1</v>
      </c>
    </row>
    <row r="28" spans="1:21" ht="15.75" customHeight="1">
      <c r="A28" s="57" t="s">
        <v>119</v>
      </c>
      <c r="B28" s="163" t="s">
        <v>202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59"/>
      <c r="T28" s="60"/>
    </row>
    <row r="29" spans="1:21" ht="21" customHeight="1">
      <c r="A29" s="57"/>
      <c r="B29" s="213" t="s">
        <v>204</v>
      </c>
      <c r="C29" s="210" t="s">
        <v>168</v>
      </c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1"/>
      <c r="S29" s="63"/>
      <c r="T29" s="60"/>
      <c r="U29" s="64"/>
    </row>
    <row r="30" spans="1:21" ht="15.75">
      <c r="A30" s="57"/>
      <c r="B30" s="62"/>
      <c r="C30" s="62"/>
      <c r="D30" s="62"/>
      <c r="E30" s="62"/>
      <c r="F30" s="62"/>
      <c r="G30" s="62"/>
      <c r="H30" s="62"/>
      <c r="I30" s="65"/>
      <c r="J30" s="66"/>
      <c r="K30" s="66"/>
      <c r="L30" s="66"/>
      <c r="M30" s="66"/>
      <c r="N30" s="66"/>
      <c r="O30" s="66"/>
      <c r="P30" s="66"/>
      <c r="Q30" s="66"/>
      <c r="R30" s="66"/>
      <c r="S30" s="67"/>
      <c r="T30" s="60"/>
      <c r="U30" s="64"/>
    </row>
    <row r="31" spans="1:21">
      <c r="A31" s="164" t="s">
        <v>120</v>
      </c>
      <c r="B31" s="68" t="s">
        <v>1</v>
      </c>
      <c r="C31" s="69" t="s">
        <v>1</v>
      </c>
      <c r="D31" s="70" t="s">
        <v>1</v>
      </c>
      <c r="E31" s="69" t="s">
        <v>1</v>
      </c>
      <c r="F31" s="70" t="s">
        <v>1</v>
      </c>
      <c r="G31" s="69" t="s">
        <v>1</v>
      </c>
      <c r="H31" s="70" t="s">
        <v>1</v>
      </c>
      <c r="I31" s="71" t="s">
        <v>1</v>
      </c>
      <c r="J31" s="71" t="s">
        <v>1</v>
      </c>
      <c r="K31" s="72" t="s">
        <v>1</v>
      </c>
      <c r="L31" s="71" t="s">
        <v>1</v>
      </c>
      <c r="M31" s="73" t="s">
        <v>1</v>
      </c>
      <c r="N31" s="71" t="s">
        <v>1</v>
      </c>
      <c r="O31" s="73" t="s">
        <v>1</v>
      </c>
      <c r="P31" s="71" t="s">
        <v>1</v>
      </c>
      <c r="Q31" s="73" t="s">
        <v>1</v>
      </c>
      <c r="R31" s="71" t="s">
        <v>1</v>
      </c>
      <c r="S31" s="71"/>
      <c r="T31" s="167" t="s">
        <v>2</v>
      </c>
      <c r="U31" s="64"/>
    </row>
    <row r="32" spans="1:21">
      <c r="A32" s="165"/>
      <c r="B32" s="74" t="s">
        <v>1</v>
      </c>
      <c r="C32" s="170" t="s">
        <v>110</v>
      </c>
      <c r="D32" s="171"/>
      <c r="E32" s="170" t="s">
        <v>121</v>
      </c>
      <c r="F32" s="171"/>
      <c r="G32" s="170" t="s">
        <v>122</v>
      </c>
      <c r="H32" s="171"/>
      <c r="I32" s="171" t="s">
        <v>123</v>
      </c>
      <c r="J32" s="171"/>
      <c r="K32" s="168" t="s">
        <v>124</v>
      </c>
      <c r="L32" s="171"/>
      <c r="M32" s="170" t="s">
        <v>125</v>
      </c>
      <c r="N32" s="171"/>
      <c r="O32" s="170" t="s">
        <v>126</v>
      </c>
      <c r="P32" s="171"/>
      <c r="Q32" s="170" t="s">
        <v>127</v>
      </c>
      <c r="R32" s="171"/>
      <c r="S32" s="171"/>
      <c r="T32" s="168"/>
      <c r="U32" s="64"/>
    </row>
    <row r="33" spans="1:32">
      <c r="A33" s="165"/>
      <c r="B33" s="74" t="s">
        <v>1</v>
      </c>
      <c r="C33" s="186" t="s">
        <v>128</v>
      </c>
      <c r="D33" s="187"/>
      <c r="E33" s="73" t="s">
        <v>1</v>
      </c>
      <c r="F33" s="63" t="s">
        <v>1</v>
      </c>
      <c r="G33" s="73" t="s">
        <v>1</v>
      </c>
      <c r="H33" s="63" t="s">
        <v>1</v>
      </c>
      <c r="I33" s="67" t="s">
        <v>1</v>
      </c>
      <c r="J33" s="67" t="s">
        <v>1</v>
      </c>
      <c r="K33" s="75" t="s">
        <v>1</v>
      </c>
      <c r="L33" s="76" t="s">
        <v>1</v>
      </c>
      <c r="M33" s="73" t="s">
        <v>1</v>
      </c>
      <c r="N33" s="63" t="s">
        <v>1</v>
      </c>
      <c r="O33" s="73" t="s">
        <v>1</v>
      </c>
      <c r="P33" s="63" t="s">
        <v>1</v>
      </c>
      <c r="Q33" s="179" t="s">
        <v>1</v>
      </c>
      <c r="R33" s="188"/>
      <c r="S33" s="188"/>
      <c r="T33" s="168"/>
      <c r="U33" s="64"/>
    </row>
    <row r="34" spans="1:32">
      <c r="A34" s="165"/>
      <c r="B34" s="77" t="s">
        <v>111</v>
      </c>
      <c r="C34" s="174" t="s">
        <v>112</v>
      </c>
      <c r="D34" s="185" t="s">
        <v>113</v>
      </c>
      <c r="E34" s="174" t="s">
        <v>112</v>
      </c>
      <c r="F34" s="174" t="s">
        <v>129</v>
      </c>
      <c r="G34" s="174" t="s">
        <v>112</v>
      </c>
      <c r="H34" s="185" t="s">
        <v>129</v>
      </c>
      <c r="I34" s="178" t="s">
        <v>112</v>
      </c>
      <c r="J34" s="181" t="s">
        <v>129</v>
      </c>
      <c r="K34" s="183" t="s">
        <v>112</v>
      </c>
      <c r="L34" s="174" t="s">
        <v>129</v>
      </c>
      <c r="M34" s="174" t="s">
        <v>112</v>
      </c>
      <c r="N34" s="174" t="s">
        <v>129</v>
      </c>
      <c r="O34" s="174" t="s">
        <v>112</v>
      </c>
      <c r="P34" s="174" t="s">
        <v>129</v>
      </c>
      <c r="Q34" s="176" t="s">
        <v>112</v>
      </c>
      <c r="R34" s="177" t="s">
        <v>129</v>
      </c>
      <c r="S34" s="178"/>
      <c r="T34" s="168"/>
      <c r="U34" s="64"/>
    </row>
    <row r="35" spans="1:32">
      <c r="A35" s="165"/>
      <c r="B35" s="74" t="s">
        <v>1</v>
      </c>
      <c r="C35" s="175"/>
      <c r="D35" s="186"/>
      <c r="E35" s="175"/>
      <c r="F35" s="175"/>
      <c r="G35" s="175"/>
      <c r="H35" s="186"/>
      <c r="I35" s="180"/>
      <c r="J35" s="182"/>
      <c r="K35" s="184"/>
      <c r="L35" s="175"/>
      <c r="M35" s="175"/>
      <c r="N35" s="175"/>
      <c r="O35" s="175"/>
      <c r="P35" s="175"/>
      <c r="Q35" s="175"/>
      <c r="R35" s="179"/>
      <c r="S35" s="180"/>
      <c r="T35" s="168"/>
      <c r="U35" s="64"/>
    </row>
    <row r="36" spans="1:32" ht="12" customHeight="1">
      <c r="A36" s="165"/>
      <c r="B36" s="74" t="s">
        <v>1</v>
      </c>
      <c r="C36" s="78" t="s">
        <v>5</v>
      </c>
      <c r="D36" s="78" t="s">
        <v>114</v>
      </c>
      <c r="E36" s="186" t="s">
        <v>5</v>
      </c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79"/>
      <c r="T36" s="168"/>
      <c r="U36" s="64"/>
    </row>
    <row r="37" spans="1:32" ht="4.5" hidden="1" customHeight="1">
      <c r="A37" s="166"/>
      <c r="B37" s="80" t="s">
        <v>1</v>
      </c>
      <c r="C37" s="78" t="s">
        <v>7</v>
      </c>
      <c r="D37" s="78" t="s">
        <v>8</v>
      </c>
      <c r="E37" s="81" t="s">
        <v>82</v>
      </c>
      <c r="F37" s="81" t="s">
        <v>83</v>
      </c>
      <c r="G37" s="81" t="s">
        <v>91</v>
      </c>
      <c r="H37" s="148" t="s">
        <v>92</v>
      </c>
      <c r="I37" s="82" t="s">
        <v>130</v>
      </c>
      <c r="J37" s="214" t="s">
        <v>131</v>
      </c>
      <c r="K37" s="147" t="s">
        <v>132</v>
      </c>
      <c r="L37" s="147" t="s">
        <v>133</v>
      </c>
      <c r="M37" s="147" t="s">
        <v>134</v>
      </c>
      <c r="N37" s="147" t="s">
        <v>135</v>
      </c>
      <c r="O37" s="147" t="s">
        <v>136</v>
      </c>
      <c r="P37" s="147" t="s">
        <v>137</v>
      </c>
      <c r="Q37" s="147" t="s">
        <v>138</v>
      </c>
      <c r="R37" s="147" t="s">
        <v>139</v>
      </c>
      <c r="S37" s="83"/>
      <c r="T37" s="169"/>
      <c r="U37" s="84"/>
      <c r="V37" s="171"/>
      <c r="W37" s="171"/>
      <c r="X37" s="171"/>
      <c r="Y37" s="171"/>
      <c r="Z37" s="171"/>
      <c r="AA37" s="171"/>
      <c r="AB37" s="85"/>
      <c r="AC37" s="85"/>
      <c r="AD37" s="85"/>
      <c r="AE37" s="85"/>
      <c r="AF37" s="85"/>
    </row>
    <row r="38" spans="1:32" hidden="1">
      <c r="A38" s="86"/>
      <c r="B38" s="87"/>
      <c r="C38" s="73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88"/>
      <c r="U38" s="64"/>
    </row>
    <row r="39" spans="1:32">
      <c r="A39" s="60" t="s">
        <v>140</v>
      </c>
      <c r="B39" s="89" t="s">
        <v>0</v>
      </c>
      <c r="C39" s="90">
        <v>13931</v>
      </c>
      <c r="D39" s="38">
        <v>634884</v>
      </c>
      <c r="E39" s="91">
        <v>10466</v>
      </c>
      <c r="F39" s="38">
        <v>700356</v>
      </c>
      <c r="G39" s="91">
        <v>1517</v>
      </c>
      <c r="H39" s="38">
        <v>196142</v>
      </c>
      <c r="I39" s="91">
        <v>2267</v>
      </c>
      <c r="J39" s="38">
        <v>225530</v>
      </c>
      <c r="K39" s="91">
        <v>1506</v>
      </c>
      <c r="L39" s="91">
        <v>46143</v>
      </c>
      <c r="M39" s="91">
        <v>4024</v>
      </c>
      <c r="N39" s="91">
        <v>33699</v>
      </c>
      <c r="O39" s="91">
        <v>3893</v>
      </c>
      <c r="P39" s="38">
        <v>6535087</v>
      </c>
      <c r="Q39" s="91">
        <v>735</v>
      </c>
      <c r="R39" s="38">
        <v>242482</v>
      </c>
      <c r="S39" s="92"/>
      <c r="T39" s="88" t="s">
        <v>140</v>
      </c>
      <c r="U39" s="64"/>
    </row>
    <row r="40" spans="1:32">
      <c r="A40" s="60" t="s">
        <v>141</v>
      </c>
      <c r="B40" s="87" t="s">
        <v>142</v>
      </c>
      <c r="C40" s="90">
        <v>2130</v>
      </c>
      <c r="D40" s="91">
        <v>80736</v>
      </c>
      <c r="E40" s="91">
        <v>1646</v>
      </c>
      <c r="F40" s="91">
        <v>92041</v>
      </c>
      <c r="G40" s="91">
        <v>271</v>
      </c>
      <c r="H40" s="91">
        <v>17490</v>
      </c>
      <c r="I40" s="91">
        <v>344</v>
      </c>
      <c r="J40" s="91">
        <v>25842</v>
      </c>
      <c r="K40" s="91">
        <v>373</v>
      </c>
      <c r="L40" s="91">
        <v>8535</v>
      </c>
      <c r="M40" s="91">
        <v>604</v>
      </c>
      <c r="N40" s="91">
        <v>5102</v>
      </c>
      <c r="O40" s="91">
        <v>632</v>
      </c>
      <c r="P40" s="38">
        <v>345351</v>
      </c>
      <c r="Q40" s="91">
        <v>108</v>
      </c>
      <c r="R40" s="91">
        <v>33378</v>
      </c>
      <c r="S40" s="92"/>
      <c r="T40" s="88" t="s">
        <v>141</v>
      </c>
      <c r="U40" s="64"/>
    </row>
    <row r="41" spans="1:32">
      <c r="A41" s="60" t="s">
        <v>143</v>
      </c>
      <c r="B41" s="87" t="s">
        <v>144</v>
      </c>
      <c r="C41" s="90">
        <v>5334</v>
      </c>
      <c r="D41" s="38">
        <v>187855</v>
      </c>
      <c r="E41" s="91">
        <v>4074</v>
      </c>
      <c r="F41" s="38">
        <v>216261</v>
      </c>
      <c r="G41" s="91">
        <v>507</v>
      </c>
      <c r="H41" s="91">
        <v>30674</v>
      </c>
      <c r="I41" s="91">
        <v>695</v>
      </c>
      <c r="J41" s="91">
        <v>43795</v>
      </c>
      <c r="K41" s="91">
        <v>558</v>
      </c>
      <c r="L41" s="91">
        <v>18896</v>
      </c>
      <c r="M41" s="91">
        <v>1357</v>
      </c>
      <c r="N41" s="91">
        <v>9371</v>
      </c>
      <c r="O41" s="91">
        <v>1728</v>
      </c>
      <c r="P41" s="38">
        <v>827877</v>
      </c>
      <c r="Q41" s="91">
        <v>254</v>
      </c>
      <c r="R41" s="91">
        <v>30862</v>
      </c>
      <c r="S41" s="92"/>
      <c r="T41" s="88" t="s">
        <v>143</v>
      </c>
      <c r="U41" s="64"/>
    </row>
    <row r="42" spans="1:32">
      <c r="A42" s="60" t="s">
        <v>145</v>
      </c>
      <c r="B42" s="87" t="s">
        <v>146</v>
      </c>
      <c r="C42" s="90">
        <v>4</v>
      </c>
      <c r="D42" s="91">
        <v>109</v>
      </c>
      <c r="E42" s="91">
        <v>2</v>
      </c>
      <c r="F42" s="93" t="s">
        <v>147</v>
      </c>
      <c r="G42" s="91">
        <v>2</v>
      </c>
      <c r="H42" s="93" t="s">
        <v>147</v>
      </c>
      <c r="I42" s="91">
        <v>2</v>
      </c>
      <c r="J42" s="93" t="s">
        <v>147</v>
      </c>
      <c r="K42" s="91">
        <v>2</v>
      </c>
      <c r="L42" s="93" t="s">
        <v>147</v>
      </c>
      <c r="M42" s="91">
        <v>2</v>
      </c>
      <c r="N42" s="93" t="s">
        <v>147</v>
      </c>
      <c r="O42" s="91">
        <v>2</v>
      </c>
      <c r="P42" s="93" t="s">
        <v>147</v>
      </c>
      <c r="Q42" s="91">
        <v>2</v>
      </c>
      <c r="R42" s="93" t="s">
        <v>147</v>
      </c>
      <c r="S42" s="92"/>
      <c r="T42" s="88" t="s">
        <v>145</v>
      </c>
      <c r="U42" s="64"/>
    </row>
    <row r="43" spans="1:32">
      <c r="A43" s="60" t="s">
        <v>148</v>
      </c>
      <c r="B43" s="87" t="s">
        <v>149</v>
      </c>
      <c r="C43" s="90">
        <v>479</v>
      </c>
      <c r="D43" s="91">
        <v>50035</v>
      </c>
      <c r="E43" s="91">
        <v>344</v>
      </c>
      <c r="F43" s="91">
        <v>57611</v>
      </c>
      <c r="G43" s="91">
        <v>57</v>
      </c>
      <c r="H43" s="91">
        <v>8357</v>
      </c>
      <c r="I43" s="91">
        <v>94</v>
      </c>
      <c r="J43" s="91">
        <v>13979</v>
      </c>
      <c r="K43" s="91">
        <v>26</v>
      </c>
      <c r="L43" s="91">
        <v>1349</v>
      </c>
      <c r="M43" s="91">
        <v>143</v>
      </c>
      <c r="N43" s="91">
        <v>1777</v>
      </c>
      <c r="O43" s="91">
        <v>90</v>
      </c>
      <c r="P43" s="38">
        <v>411833</v>
      </c>
      <c r="Q43" s="91">
        <v>25</v>
      </c>
      <c r="R43" s="91">
        <v>2369</v>
      </c>
      <c r="S43" s="92"/>
      <c r="T43" s="88" t="s">
        <v>148</v>
      </c>
      <c r="U43" s="64"/>
    </row>
    <row r="44" spans="1:32">
      <c r="A44" s="60" t="s">
        <v>150</v>
      </c>
      <c r="B44" s="87" t="s">
        <v>151</v>
      </c>
      <c r="C44" s="90">
        <v>15</v>
      </c>
      <c r="D44" s="91">
        <v>1100</v>
      </c>
      <c r="E44" s="91">
        <v>13</v>
      </c>
      <c r="F44" s="93" t="s">
        <v>147</v>
      </c>
      <c r="G44" s="91">
        <v>1</v>
      </c>
      <c r="H44" s="93" t="s">
        <v>147</v>
      </c>
      <c r="I44" s="91">
        <v>4</v>
      </c>
      <c r="J44" s="93" t="s">
        <v>147</v>
      </c>
      <c r="K44" s="91">
        <v>4</v>
      </c>
      <c r="L44" s="91">
        <v>15</v>
      </c>
      <c r="M44" s="91">
        <v>6</v>
      </c>
      <c r="N44" s="93" t="s">
        <v>147</v>
      </c>
      <c r="O44" s="91">
        <v>3</v>
      </c>
      <c r="P44" s="91">
        <v>19</v>
      </c>
      <c r="Q44" s="91">
        <v>1</v>
      </c>
      <c r="R44" s="93" t="s">
        <v>147</v>
      </c>
      <c r="S44" s="92"/>
      <c r="T44" s="88" t="s">
        <v>150</v>
      </c>
      <c r="U44" s="64"/>
    </row>
    <row r="45" spans="1:32">
      <c r="A45" s="60" t="s">
        <v>152</v>
      </c>
      <c r="B45" s="87" t="s">
        <v>153</v>
      </c>
      <c r="C45" s="90">
        <v>12</v>
      </c>
      <c r="D45" s="91">
        <v>401</v>
      </c>
      <c r="E45" s="91">
        <v>7</v>
      </c>
      <c r="F45" s="91">
        <v>321</v>
      </c>
      <c r="G45" s="91">
        <v>2</v>
      </c>
      <c r="H45" s="93" t="s">
        <v>147</v>
      </c>
      <c r="I45" s="91">
        <v>4</v>
      </c>
      <c r="J45" s="91">
        <v>153</v>
      </c>
      <c r="K45" s="91">
        <v>1</v>
      </c>
      <c r="L45" s="93" t="s">
        <v>147</v>
      </c>
      <c r="M45" s="91">
        <v>7</v>
      </c>
      <c r="N45" s="91">
        <v>144</v>
      </c>
      <c r="O45" s="91">
        <v>2</v>
      </c>
      <c r="P45" s="93" t="s">
        <v>147</v>
      </c>
      <c r="Q45" s="91" t="s">
        <v>154</v>
      </c>
      <c r="R45" s="91" t="s">
        <v>154</v>
      </c>
      <c r="S45" s="92"/>
      <c r="T45" s="88" t="s">
        <v>152</v>
      </c>
      <c r="U45" s="64"/>
    </row>
    <row r="46" spans="1:32">
      <c r="A46" s="60" t="s">
        <v>155</v>
      </c>
      <c r="B46" s="87" t="s">
        <v>156</v>
      </c>
      <c r="C46" s="90">
        <v>1469</v>
      </c>
      <c r="D46" s="91">
        <v>51746</v>
      </c>
      <c r="E46" s="91">
        <v>1110</v>
      </c>
      <c r="F46" s="91">
        <v>57227</v>
      </c>
      <c r="G46" s="91">
        <v>140</v>
      </c>
      <c r="H46" s="91">
        <v>9450</v>
      </c>
      <c r="I46" s="91">
        <v>242</v>
      </c>
      <c r="J46" s="91">
        <v>31820</v>
      </c>
      <c r="K46" s="91">
        <v>139</v>
      </c>
      <c r="L46" s="91">
        <v>3389</v>
      </c>
      <c r="M46" s="91">
        <v>532</v>
      </c>
      <c r="N46" s="91">
        <v>4206</v>
      </c>
      <c r="O46" s="91">
        <v>309</v>
      </c>
      <c r="P46" s="38">
        <v>266492</v>
      </c>
      <c r="Q46" s="91">
        <v>85</v>
      </c>
      <c r="R46" s="91">
        <v>7167</v>
      </c>
      <c r="S46" s="92"/>
      <c r="T46" s="88" t="s">
        <v>155</v>
      </c>
      <c r="U46" s="64"/>
    </row>
    <row r="47" spans="1:32">
      <c r="A47" s="60" t="s">
        <v>157</v>
      </c>
      <c r="B47" s="87" t="s">
        <v>158</v>
      </c>
      <c r="C47" s="90">
        <v>633</v>
      </c>
      <c r="D47" s="91">
        <v>69717</v>
      </c>
      <c r="E47" s="91">
        <v>435</v>
      </c>
      <c r="F47" s="91">
        <v>73103</v>
      </c>
      <c r="G47" s="91">
        <v>58</v>
      </c>
      <c r="H47" s="91">
        <v>47886</v>
      </c>
      <c r="I47" s="91">
        <v>128</v>
      </c>
      <c r="J47" s="91">
        <v>23185</v>
      </c>
      <c r="K47" s="91">
        <v>38</v>
      </c>
      <c r="L47" s="91">
        <v>776</v>
      </c>
      <c r="M47" s="91">
        <v>159</v>
      </c>
      <c r="N47" s="91">
        <v>1599</v>
      </c>
      <c r="O47" s="91">
        <v>119</v>
      </c>
      <c r="P47" s="38">
        <v>1398668</v>
      </c>
      <c r="Q47" s="91">
        <v>32</v>
      </c>
      <c r="R47" s="91">
        <v>56866</v>
      </c>
      <c r="S47" s="92"/>
      <c r="T47" s="88" t="s">
        <v>157</v>
      </c>
      <c r="U47" s="64"/>
    </row>
    <row r="48" spans="1:32">
      <c r="A48" s="94">
        <v>10</v>
      </c>
      <c r="B48" s="87" t="s">
        <v>159</v>
      </c>
      <c r="C48" s="90">
        <v>867</v>
      </c>
      <c r="D48" s="91">
        <v>47420</v>
      </c>
      <c r="E48" s="91">
        <v>551</v>
      </c>
      <c r="F48" s="91">
        <v>41558</v>
      </c>
      <c r="G48" s="91">
        <v>117</v>
      </c>
      <c r="H48" s="91">
        <v>34113</v>
      </c>
      <c r="I48" s="91">
        <v>179</v>
      </c>
      <c r="J48" s="91">
        <v>25881</v>
      </c>
      <c r="K48" s="91">
        <v>70</v>
      </c>
      <c r="L48" s="91">
        <v>2067</v>
      </c>
      <c r="M48" s="91">
        <v>213</v>
      </c>
      <c r="N48" s="91">
        <v>1634</v>
      </c>
      <c r="O48" s="91">
        <v>314</v>
      </c>
      <c r="P48" s="38">
        <v>2181031</v>
      </c>
      <c r="Q48" s="91">
        <v>61</v>
      </c>
      <c r="R48" s="91">
        <v>45383</v>
      </c>
      <c r="S48" s="92"/>
      <c r="T48" s="95">
        <v>10</v>
      </c>
      <c r="U48" s="64"/>
    </row>
    <row r="49" spans="1:21">
      <c r="A49" s="94">
        <v>11</v>
      </c>
      <c r="B49" s="87" t="s">
        <v>160</v>
      </c>
      <c r="C49" s="90">
        <v>1163</v>
      </c>
      <c r="D49" s="91">
        <v>43789</v>
      </c>
      <c r="E49" s="91">
        <v>896</v>
      </c>
      <c r="F49" s="91">
        <v>45923</v>
      </c>
      <c r="G49" s="91">
        <v>129</v>
      </c>
      <c r="H49" s="91">
        <v>23106</v>
      </c>
      <c r="I49" s="91">
        <v>197</v>
      </c>
      <c r="J49" s="91">
        <v>25576</v>
      </c>
      <c r="K49" s="91">
        <v>99</v>
      </c>
      <c r="L49" s="91">
        <v>4178</v>
      </c>
      <c r="M49" s="91">
        <v>383</v>
      </c>
      <c r="N49" s="91">
        <v>2899</v>
      </c>
      <c r="O49" s="91">
        <v>271</v>
      </c>
      <c r="P49" s="38">
        <v>309573</v>
      </c>
      <c r="Q49" s="91">
        <v>57</v>
      </c>
      <c r="R49" s="91">
        <v>5930</v>
      </c>
      <c r="S49" s="92"/>
      <c r="T49" s="95">
        <v>11</v>
      </c>
      <c r="U49" s="64"/>
    </row>
    <row r="50" spans="1:21">
      <c r="A50" s="94">
        <v>12</v>
      </c>
      <c r="B50" s="87" t="s">
        <v>161</v>
      </c>
      <c r="C50" s="90">
        <v>597</v>
      </c>
      <c r="D50" s="91">
        <v>25824</v>
      </c>
      <c r="E50" s="91">
        <v>460</v>
      </c>
      <c r="F50" s="91">
        <v>30780</v>
      </c>
      <c r="G50" s="91">
        <v>44</v>
      </c>
      <c r="H50" s="91">
        <v>1125</v>
      </c>
      <c r="I50" s="91">
        <v>93</v>
      </c>
      <c r="J50" s="91">
        <v>6846</v>
      </c>
      <c r="K50" s="91">
        <v>61</v>
      </c>
      <c r="L50" s="91">
        <v>1932</v>
      </c>
      <c r="M50" s="91">
        <v>223</v>
      </c>
      <c r="N50" s="91">
        <v>1876</v>
      </c>
      <c r="O50" s="91">
        <v>109</v>
      </c>
      <c r="P50" s="91">
        <v>31719</v>
      </c>
      <c r="Q50" s="91">
        <v>17</v>
      </c>
      <c r="R50" s="91">
        <v>1890</v>
      </c>
      <c r="S50" s="92"/>
      <c r="T50" s="95">
        <v>12</v>
      </c>
      <c r="U50" s="64"/>
    </row>
    <row r="51" spans="1:21">
      <c r="A51" s="94">
        <v>13</v>
      </c>
      <c r="B51" s="87" t="s">
        <v>162</v>
      </c>
      <c r="C51" s="90">
        <v>124</v>
      </c>
      <c r="D51" s="91">
        <v>6618</v>
      </c>
      <c r="E51" s="91">
        <v>92</v>
      </c>
      <c r="F51" s="91">
        <v>6706</v>
      </c>
      <c r="G51" s="91">
        <v>16</v>
      </c>
      <c r="H51" s="91">
        <v>397</v>
      </c>
      <c r="I51" s="91">
        <v>23</v>
      </c>
      <c r="J51" s="91">
        <v>1566</v>
      </c>
      <c r="K51" s="91">
        <v>12</v>
      </c>
      <c r="L51" s="91">
        <v>262</v>
      </c>
      <c r="M51" s="91">
        <v>70</v>
      </c>
      <c r="N51" s="91">
        <v>1362</v>
      </c>
      <c r="O51" s="91">
        <v>34</v>
      </c>
      <c r="P51" s="91">
        <v>15149</v>
      </c>
      <c r="Q51" s="91">
        <v>4</v>
      </c>
      <c r="R51" s="91">
        <v>13</v>
      </c>
      <c r="S51" s="92"/>
      <c r="T51" s="95">
        <v>13</v>
      </c>
      <c r="U51" s="64"/>
    </row>
    <row r="52" spans="1:21">
      <c r="A52" s="94">
        <v>14</v>
      </c>
      <c r="B52" s="87" t="s">
        <v>163</v>
      </c>
      <c r="C52" s="90">
        <v>339</v>
      </c>
      <c r="D52" s="91">
        <v>16539</v>
      </c>
      <c r="E52" s="91">
        <v>259</v>
      </c>
      <c r="F52" s="91">
        <v>19162</v>
      </c>
      <c r="G52" s="91">
        <v>34</v>
      </c>
      <c r="H52" s="91">
        <v>2619</v>
      </c>
      <c r="I52" s="91">
        <v>88</v>
      </c>
      <c r="J52" s="91">
        <v>5609</v>
      </c>
      <c r="K52" s="91">
        <v>31</v>
      </c>
      <c r="L52" s="91">
        <v>1073</v>
      </c>
      <c r="M52" s="91">
        <v>72</v>
      </c>
      <c r="N52" s="91">
        <v>603</v>
      </c>
      <c r="O52" s="91">
        <v>74</v>
      </c>
      <c r="P52" s="38">
        <v>180279</v>
      </c>
      <c r="Q52" s="91">
        <v>26</v>
      </c>
      <c r="R52" s="91">
        <v>49923</v>
      </c>
      <c r="S52" s="92"/>
      <c r="T52" s="95">
        <v>14</v>
      </c>
      <c r="U52" s="64"/>
    </row>
    <row r="53" spans="1:21">
      <c r="A53" s="94">
        <v>15</v>
      </c>
      <c r="B53" s="87" t="s">
        <v>164</v>
      </c>
      <c r="C53" s="90">
        <v>235</v>
      </c>
      <c r="D53" s="91">
        <v>14946</v>
      </c>
      <c r="E53" s="91">
        <v>163</v>
      </c>
      <c r="F53" s="91">
        <v>15532</v>
      </c>
      <c r="G53" s="91">
        <v>32</v>
      </c>
      <c r="H53" s="91">
        <v>2385</v>
      </c>
      <c r="I53" s="91">
        <v>41</v>
      </c>
      <c r="J53" s="91">
        <v>7257</v>
      </c>
      <c r="K53" s="91">
        <v>32</v>
      </c>
      <c r="L53" s="91">
        <v>1188</v>
      </c>
      <c r="M53" s="91">
        <v>79</v>
      </c>
      <c r="N53" s="91">
        <v>1105</v>
      </c>
      <c r="O53" s="91">
        <v>49</v>
      </c>
      <c r="P53" s="38">
        <v>295962</v>
      </c>
      <c r="Q53" s="91">
        <v>13</v>
      </c>
      <c r="R53" s="91">
        <v>3592</v>
      </c>
      <c r="S53" s="92"/>
      <c r="T53" s="95">
        <v>15</v>
      </c>
      <c r="U53" s="64"/>
    </row>
    <row r="54" spans="1:21">
      <c r="A54" s="94">
        <v>16</v>
      </c>
      <c r="B54" s="87" t="s">
        <v>165</v>
      </c>
      <c r="C54" s="90">
        <v>348</v>
      </c>
      <c r="D54" s="91">
        <v>22753</v>
      </c>
      <c r="E54" s="91">
        <v>271</v>
      </c>
      <c r="F54" s="91">
        <v>26179</v>
      </c>
      <c r="G54" s="91">
        <v>71</v>
      </c>
      <c r="H54" s="91">
        <v>14216</v>
      </c>
      <c r="I54" s="91">
        <v>90</v>
      </c>
      <c r="J54" s="91">
        <v>10882</v>
      </c>
      <c r="K54" s="91">
        <v>36</v>
      </c>
      <c r="L54" s="91">
        <v>1604</v>
      </c>
      <c r="M54" s="91">
        <v>107</v>
      </c>
      <c r="N54" s="91">
        <v>730</v>
      </c>
      <c r="O54" s="91">
        <v>112</v>
      </c>
      <c r="P54" s="38">
        <v>117382</v>
      </c>
      <c r="Q54" s="91">
        <v>35</v>
      </c>
      <c r="R54" s="91">
        <v>3186</v>
      </c>
      <c r="S54" s="92"/>
      <c r="T54" s="95">
        <v>16</v>
      </c>
      <c r="U54" s="64"/>
    </row>
    <row r="55" spans="1:21">
      <c r="A55" s="94">
        <v>17</v>
      </c>
      <c r="B55" s="87" t="s">
        <v>166</v>
      </c>
      <c r="C55" s="90">
        <v>182</v>
      </c>
      <c r="D55" s="91">
        <v>15297</v>
      </c>
      <c r="E55" s="91">
        <v>143</v>
      </c>
      <c r="F55" s="91">
        <v>16570</v>
      </c>
      <c r="G55" s="91">
        <v>36</v>
      </c>
      <c r="H55" s="91">
        <v>4238</v>
      </c>
      <c r="I55" s="91">
        <v>43</v>
      </c>
      <c r="J55" s="91">
        <v>3050</v>
      </c>
      <c r="K55" s="91">
        <v>24</v>
      </c>
      <c r="L55" s="91">
        <v>863</v>
      </c>
      <c r="M55" s="91">
        <v>67</v>
      </c>
      <c r="N55" s="91">
        <v>1228</v>
      </c>
      <c r="O55" s="91">
        <v>45</v>
      </c>
      <c r="P55" s="38">
        <v>153355</v>
      </c>
      <c r="Q55" s="91">
        <v>15</v>
      </c>
      <c r="R55" s="91">
        <v>1903</v>
      </c>
      <c r="S55" s="92"/>
      <c r="T55" s="95">
        <v>17</v>
      </c>
      <c r="U55" s="64"/>
    </row>
    <row r="56" spans="1:21">
      <c r="A56" s="172"/>
      <c r="B56" s="172"/>
      <c r="C56" s="96"/>
      <c r="D56" s="91"/>
      <c r="E56" s="91"/>
      <c r="F56" s="91"/>
      <c r="G56" s="91"/>
      <c r="H56" s="91"/>
      <c r="I56" s="172"/>
      <c r="J56" s="172"/>
      <c r="K56" s="97"/>
      <c r="L56" s="91"/>
      <c r="M56" s="91"/>
      <c r="N56" s="91"/>
      <c r="O56" s="91"/>
      <c r="P56" s="38"/>
      <c r="Q56" s="91"/>
      <c r="R56" s="91"/>
      <c r="S56" s="63"/>
      <c r="T56" s="60" t="s">
        <v>1</v>
      </c>
      <c r="U56" s="64"/>
    </row>
    <row r="57" spans="1:21">
      <c r="A57" s="173" t="s">
        <v>167</v>
      </c>
      <c r="B57" s="173"/>
      <c r="C57" s="98"/>
      <c r="D57" s="98"/>
      <c r="E57" s="98"/>
      <c r="F57" s="98"/>
      <c r="G57" s="98"/>
      <c r="H57" s="63" t="s">
        <v>1</v>
      </c>
      <c r="I57" s="173" t="s">
        <v>167</v>
      </c>
      <c r="J57" s="173"/>
      <c r="K57" s="173"/>
      <c r="L57" s="173"/>
      <c r="M57" s="173"/>
      <c r="N57" s="173"/>
      <c r="O57" s="98"/>
      <c r="P57" s="98"/>
      <c r="Q57" s="98"/>
      <c r="R57" s="63" t="s">
        <v>1</v>
      </c>
      <c r="S57" s="63"/>
      <c r="T57" s="60" t="s">
        <v>1</v>
      </c>
      <c r="U57" s="64"/>
    </row>
    <row r="58" spans="1:21">
      <c r="A58" s="99"/>
      <c r="B58" s="64"/>
      <c r="C58" s="63"/>
      <c r="D58" s="63"/>
      <c r="E58" s="63"/>
      <c r="F58" s="63"/>
      <c r="G58" s="63"/>
      <c r="H58" s="63"/>
      <c r="I58" s="64"/>
      <c r="J58" s="64"/>
      <c r="K58" s="64"/>
      <c r="L58" s="64"/>
      <c r="M58" s="64"/>
      <c r="N58" s="64"/>
      <c r="O58" s="63"/>
      <c r="P58" s="63"/>
      <c r="Q58" s="63"/>
      <c r="R58" s="63"/>
      <c r="S58" s="63"/>
      <c r="T58" s="60"/>
      <c r="U58" s="64"/>
    </row>
  </sheetData>
  <mergeCells count="98">
    <mergeCell ref="B2:R2"/>
    <mergeCell ref="C3:R3"/>
    <mergeCell ref="B28:R28"/>
    <mergeCell ref="C16:R16"/>
    <mergeCell ref="B14:R14"/>
    <mergeCell ref="E8:R8"/>
    <mergeCell ref="E36:R36"/>
    <mergeCell ref="E22:R22"/>
    <mergeCell ref="T18:T23"/>
    <mergeCell ref="C19:D19"/>
    <mergeCell ref="E19:F19"/>
    <mergeCell ref="G19:H19"/>
    <mergeCell ref="I19:J19"/>
    <mergeCell ref="K19:L19"/>
    <mergeCell ref="M19:N19"/>
    <mergeCell ref="O19:P19"/>
    <mergeCell ref="Q19:S19"/>
    <mergeCell ref="R20:S21"/>
    <mergeCell ref="L20:L21"/>
    <mergeCell ref="M20:M21"/>
    <mergeCell ref="N20:N21"/>
    <mergeCell ref="O20:O21"/>
    <mergeCell ref="P20:P21"/>
    <mergeCell ref="Q20:Q21"/>
    <mergeCell ref="F20:F21"/>
    <mergeCell ref="G20:G21"/>
    <mergeCell ref="H20:H21"/>
    <mergeCell ref="I20:I21"/>
    <mergeCell ref="J20:J21"/>
    <mergeCell ref="A18:A23"/>
    <mergeCell ref="C20:C21"/>
    <mergeCell ref="D20:D21"/>
    <mergeCell ref="E20:E21"/>
    <mergeCell ref="O6:O7"/>
    <mergeCell ref="P6:P7"/>
    <mergeCell ref="Q6:Q7"/>
    <mergeCell ref="R6:S7"/>
    <mergeCell ref="I6:I7"/>
    <mergeCell ref="J6:J7"/>
    <mergeCell ref="K6:K7"/>
    <mergeCell ref="L6:L7"/>
    <mergeCell ref="M6:M7"/>
    <mergeCell ref="N6:N7"/>
    <mergeCell ref="C6:C7"/>
    <mergeCell ref="D6:D7"/>
    <mergeCell ref="K20:K21"/>
    <mergeCell ref="K5:L5"/>
    <mergeCell ref="M5:N5"/>
    <mergeCell ref="O5:P5"/>
    <mergeCell ref="Q5:S5"/>
    <mergeCell ref="B15:G15"/>
    <mergeCell ref="J15:L15"/>
    <mergeCell ref="C29:Q29"/>
    <mergeCell ref="A4:A9"/>
    <mergeCell ref="T4:T9"/>
    <mergeCell ref="C5:D5"/>
    <mergeCell ref="E5:F5"/>
    <mergeCell ref="G5:H5"/>
    <mergeCell ref="H34:H35"/>
    <mergeCell ref="K32:L32"/>
    <mergeCell ref="M32:N32"/>
    <mergeCell ref="O32:P32"/>
    <mergeCell ref="Q32:S32"/>
    <mergeCell ref="C33:D33"/>
    <mergeCell ref="Q33:S33"/>
    <mergeCell ref="E6:E7"/>
    <mergeCell ref="F6:F7"/>
    <mergeCell ref="G6:G7"/>
    <mergeCell ref="H6:H7"/>
    <mergeCell ref="I5:J5"/>
    <mergeCell ref="V37:W37"/>
    <mergeCell ref="X37:Y37"/>
    <mergeCell ref="Z37:AA37"/>
    <mergeCell ref="A56:B56"/>
    <mergeCell ref="I56:J56"/>
    <mergeCell ref="A57:B57"/>
    <mergeCell ref="I57:N57"/>
    <mergeCell ref="O34:O35"/>
    <mergeCell ref="P34:P35"/>
    <mergeCell ref="Q34:Q35"/>
    <mergeCell ref="R34:S35"/>
    <mergeCell ref="I34:I35"/>
    <mergeCell ref="J34:J35"/>
    <mergeCell ref="K34:K35"/>
    <mergeCell ref="L34:L35"/>
    <mergeCell ref="M34:M35"/>
    <mergeCell ref="N34:N35"/>
    <mergeCell ref="C34:C35"/>
    <mergeCell ref="D34:D35"/>
    <mergeCell ref="E34:E35"/>
    <mergeCell ref="F34:F35"/>
    <mergeCell ref="G34:G35"/>
    <mergeCell ref="A31:A37"/>
    <mergeCell ref="T31:T37"/>
    <mergeCell ref="C32:D32"/>
    <mergeCell ref="E32:F32"/>
    <mergeCell ref="G32:H32"/>
    <mergeCell ref="I32:J32"/>
  </mergeCells>
  <hyperlinks>
    <hyperlink ref="C29" r:id="rId1" xr:uid="{00000000-0004-0000-0100-000000000000}"/>
    <hyperlink ref="C3:N3" r:id="rId2" display="https://www.destatis.de/DE/Themen/Branchen-Unternehmen/Landwirtschaft-Forstwirtschaft-Fischerei/Tiere-Tierische-Erzeugung/Publikationen/Downloads-Tiere-und-tierische-Erzeugung/viehhaltung-2030213169005.xlsx?__blob=publicationFile&amp;v=3" xr:uid="{00000000-0004-0000-0100-000001000000}"/>
    <hyperlink ref="C16:N16" r:id="rId3" display="https://www.destatis.de/DE/Themen/Branchen-Unternehmen/Landwirtschaft-Forstwirtschaft-Fischerei/Tiere-Tierische-Erzeugung/Publikationen/Downloads-Tiere-und-tierische-Erzeugung/viehhaltung-2030213169005.xlsx?__blob=publicationFile&amp;v=3" xr:uid="{00000000-0004-0000-0100-000002000000}"/>
  </hyperlinks>
  <pageMargins left="0.70866141732283472" right="0.70866141732283472" top="0.78740157480314965" bottom="0.78740157480314965" header="0.31496062992125984" footer="0.31496062992125984"/>
  <pageSetup paperSize="9" scale="55" orientation="portrait" r:id="rId4"/>
  <headerFooter>
    <oddFooter>&amp;L&amp;9Statistisches Bundesamt, Fachserie 3, Reihe 2.2.1, 2016</oddFooter>
  </headerFooter>
  <colBreaks count="2" manualBreakCount="2">
    <brk id="8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3"/>
  <sheetViews>
    <sheetView zoomScaleNormal="100" workbookViewId="0">
      <selection activeCell="I34" sqref="I34"/>
    </sheetView>
  </sheetViews>
  <sheetFormatPr baseColWidth="10" defaultColWidth="9.140625" defaultRowHeight="12.75"/>
  <cols>
    <col min="1" max="1" width="4.28515625" style="1" bestFit="1" customWidth="1"/>
    <col min="2" max="2" width="58" style="1" customWidth="1"/>
    <col min="3" max="5" width="10.85546875" style="1" customWidth="1"/>
    <col min="6" max="6" width="11.85546875" style="1" customWidth="1"/>
    <col min="7" max="7" width="9.140625" style="1"/>
    <col min="8" max="8" width="12" style="1" customWidth="1"/>
    <col min="9" max="16384" width="9.140625" style="1"/>
  </cols>
  <sheetData>
    <row r="1" spans="1:7" ht="15.75" customHeight="1">
      <c r="B1" s="189" t="s">
        <v>100</v>
      </c>
      <c r="C1" s="189"/>
      <c r="D1" s="189"/>
      <c r="E1" s="189"/>
    </row>
    <row r="2" spans="1:7" s="20" customFormat="1" ht="10.5" customHeight="1">
      <c r="A2" s="30"/>
      <c r="B2" s="190" t="s">
        <v>85</v>
      </c>
      <c r="C2" s="190"/>
      <c r="D2" s="190"/>
      <c r="E2" s="190"/>
    </row>
    <row r="3" spans="1:7" s="20" customFormat="1" ht="10.5" customHeight="1">
      <c r="A3" s="30"/>
      <c r="B3" s="191" t="s">
        <v>86</v>
      </c>
      <c r="C3" s="191"/>
      <c r="D3" s="191"/>
      <c r="E3" s="191"/>
    </row>
    <row r="4" spans="1:7" ht="12.75" customHeight="1">
      <c r="B4" s="2" t="s">
        <v>0</v>
      </c>
    </row>
    <row r="5" spans="1:7" s="3" customFormat="1" ht="12.75" customHeight="1">
      <c r="A5" s="151" t="s">
        <v>2</v>
      </c>
      <c r="B5" s="154" t="s">
        <v>3</v>
      </c>
      <c r="C5" s="157" t="s">
        <v>81</v>
      </c>
      <c r="D5" s="157" t="s">
        <v>90</v>
      </c>
      <c r="E5" s="157" t="s">
        <v>89</v>
      </c>
    </row>
    <row r="6" spans="1:7" s="3" customFormat="1">
      <c r="A6" s="152"/>
      <c r="B6" s="155"/>
      <c r="C6" s="158"/>
      <c r="D6" s="158"/>
      <c r="E6" s="158"/>
    </row>
    <row r="7" spans="1:7" s="3" customFormat="1">
      <c r="A7" s="152"/>
      <c r="B7" s="155"/>
      <c r="C7" s="158"/>
      <c r="D7" s="158"/>
      <c r="E7" s="158"/>
    </row>
    <row r="8" spans="1:7" s="3" customFormat="1">
      <c r="A8" s="152"/>
      <c r="B8" s="155"/>
      <c r="C8" s="160"/>
      <c r="D8" s="160"/>
      <c r="E8" s="160"/>
    </row>
    <row r="9" spans="1:7" s="3" customFormat="1">
      <c r="A9" s="152"/>
      <c r="B9" s="155"/>
      <c r="C9" s="15" t="s">
        <v>6</v>
      </c>
      <c r="D9" s="15" t="s">
        <v>6</v>
      </c>
      <c r="E9" s="15" t="s">
        <v>6</v>
      </c>
    </row>
    <row r="10" spans="1:7" s="3" customFormat="1">
      <c r="A10" s="153"/>
      <c r="B10" s="156"/>
      <c r="C10" s="14" t="s">
        <v>8</v>
      </c>
      <c r="D10" s="14" t="s">
        <v>83</v>
      </c>
      <c r="E10" s="14" t="s">
        <v>92</v>
      </c>
    </row>
    <row r="11" spans="1:7">
      <c r="A11" s="4" t="s">
        <v>1</v>
      </c>
      <c r="B11" s="4" t="s">
        <v>1</v>
      </c>
      <c r="C11" s="18"/>
      <c r="D11" s="13" t="s">
        <v>1</v>
      </c>
    </row>
    <row r="14" spans="1:7">
      <c r="A14" s="5">
        <v>1</v>
      </c>
      <c r="B14" s="31" t="s">
        <v>96</v>
      </c>
      <c r="C14" s="7">
        <v>3201699</v>
      </c>
      <c r="D14" s="7">
        <v>90538</v>
      </c>
      <c r="E14" s="21">
        <f t="shared" ref="E14:E34" si="0">C14-D14</f>
        <v>3111161</v>
      </c>
      <c r="G14" s="21"/>
    </row>
    <row r="15" spans="1:7">
      <c r="A15" s="5">
        <v>2</v>
      </c>
      <c r="B15" s="31" t="s">
        <v>16</v>
      </c>
      <c r="C15" s="7">
        <v>570902</v>
      </c>
      <c r="D15" s="7">
        <v>52464</v>
      </c>
      <c r="E15" s="21">
        <f t="shared" si="0"/>
        <v>518438</v>
      </c>
    </row>
    <row r="16" spans="1:7">
      <c r="A16" s="5">
        <v>3</v>
      </c>
      <c r="B16" s="31" t="s">
        <v>17</v>
      </c>
      <c r="C16" s="7">
        <v>396092</v>
      </c>
      <c r="D16" s="7">
        <v>25199</v>
      </c>
      <c r="E16" s="21">
        <f t="shared" si="0"/>
        <v>370893</v>
      </c>
    </row>
    <row r="17" spans="1:7">
      <c r="A17" s="5">
        <v>4</v>
      </c>
      <c r="B17" s="31" t="s">
        <v>18</v>
      </c>
      <c r="C17" s="7">
        <v>1604997</v>
      </c>
      <c r="D17" s="7">
        <v>29313</v>
      </c>
      <c r="E17" s="21">
        <f t="shared" si="0"/>
        <v>1575684</v>
      </c>
    </row>
    <row r="18" spans="1:7">
      <c r="A18" s="5">
        <v>5</v>
      </c>
      <c r="B18" s="31" t="s">
        <v>21</v>
      </c>
      <c r="C18" s="7">
        <v>115538</v>
      </c>
      <c r="D18" s="7">
        <v>27218</v>
      </c>
      <c r="E18" s="21">
        <f t="shared" si="0"/>
        <v>88320</v>
      </c>
    </row>
    <row r="19" spans="1:7">
      <c r="A19" s="5">
        <v>6</v>
      </c>
      <c r="B19" s="31" t="s">
        <v>22</v>
      </c>
      <c r="C19" s="7">
        <v>10788</v>
      </c>
      <c r="D19" s="7">
        <v>5039</v>
      </c>
      <c r="E19" s="21">
        <f t="shared" si="0"/>
        <v>5749</v>
      </c>
    </row>
    <row r="20" spans="1:7">
      <c r="A20" s="5">
        <v>7</v>
      </c>
      <c r="B20" s="31" t="s">
        <v>23</v>
      </c>
      <c r="C20" s="7">
        <v>416336</v>
      </c>
      <c r="D20" s="7">
        <v>9468</v>
      </c>
      <c r="E20" s="21">
        <f t="shared" si="0"/>
        <v>406868</v>
      </c>
    </row>
    <row r="21" spans="1:7">
      <c r="A21" s="5">
        <v>8</v>
      </c>
      <c r="B21" s="31" t="s">
        <v>24</v>
      </c>
      <c r="C21" s="7">
        <v>8672</v>
      </c>
      <c r="D21" s="7">
        <v>3808</v>
      </c>
      <c r="E21" s="21">
        <f t="shared" si="0"/>
        <v>4864</v>
      </c>
    </row>
    <row r="22" spans="1:7" ht="14.25">
      <c r="A22" s="5">
        <v>9</v>
      </c>
      <c r="B22" s="31" t="s">
        <v>26</v>
      </c>
      <c r="C22" s="7">
        <v>99461</v>
      </c>
      <c r="D22" s="7">
        <v>5482</v>
      </c>
      <c r="E22" s="21">
        <f t="shared" si="0"/>
        <v>93979</v>
      </c>
    </row>
    <row r="23" spans="1:7">
      <c r="A23" s="5">
        <v>10</v>
      </c>
      <c r="B23" s="31" t="s">
        <v>27</v>
      </c>
      <c r="C23" s="7">
        <v>2137607</v>
      </c>
      <c r="D23" s="7">
        <v>16625</v>
      </c>
      <c r="E23" s="21">
        <f t="shared" si="0"/>
        <v>2120982</v>
      </c>
    </row>
    <row r="24" spans="1:7">
      <c r="A24" s="5">
        <v>11</v>
      </c>
      <c r="B24" s="31" t="s">
        <v>28</v>
      </c>
      <c r="C24" s="7">
        <v>261808</v>
      </c>
      <c r="D24" s="7">
        <v>88848</v>
      </c>
      <c r="E24" s="21">
        <f t="shared" si="0"/>
        <v>172960</v>
      </c>
    </row>
    <row r="25" spans="1:7">
      <c r="A25" s="5">
        <v>12</v>
      </c>
      <c r="B25" s="31" t="s">
        <v>29</v>
      </c>
      <c r="C25" s="7">
        <v>279275</v>
      </c>
      <c r="D25" s="7">
        <v>33683</v>
      </c>
      <c r="E25" s="21">
        <f t="shared" si="0"/>
        <v>245592</v>
      </c>
    </row>
    <row r="26" spans="1:7">
      <c r="A26" s="5">
        <v>13</v>
      </c>
      <c r="B26" s="31" t="s">
        <v>30</v>
      </c>
      <c r="C26" s="7">
        <v>12349</v>
      </c>
      <c r="D26" s="7">
        <v>4838</v>
      </c>
      <c r="E26" s="21">
        <f t="shared" si="0"/>
        <v>7511</v>
      </c>
    </row>
    <row r="27" spans="1:7">
      <c r="A27" s="5">
        <v>14</v>
      </c>
      <c r="B27" s="31" t="s">
        <v>32</v>
      </c>
      <c r="C27" s="7">
        <v>242519</v>
      </c>
      <c r="D27" s="7">
        <v>8308</v>
      </c>
      <c r="E27" s="21">
        <f t="shared" si="0"/>
        <v>234211</v>
      </c>
    </row>
    <row r="28" spans="1:7">
      <c r="A28" s="5">
        <v>15</v>
      </c>
      <c r="B28" s="31" t="s">
        <v>33</v>
      </c>
      <c r="C28" s="7">
        <v>334485</v>
      </c>
      <c r="D28" s="7">
        <v>2161</v>
      </c>
      <c r="E28" s="21">
        <f t="shared" si="0"/>
        <v>332324</v>
      </c>
    </row>
    <row r="29" spans="1:7">
      <c r="A29" s="5">
        <v>16</v>
      </c>
      <c r="B29" s="31" t="s">
        <v>34</v>
      </c>
      <c r="C29" s="7">
        <v>5550</v>
      </c>
      <c r="D29" s="7">
        <v>351</v>
      </c>
      <c r="E29" s="21">
        <f t="shared" si="0"/>
        <v>5199</v>
      </c>
    </row>
    <row r="30" spans="1:7">
      <c r="A30" s="5">
        <v>17</v>
      </c>
      <c r="B30" s="31" t="s">
        <v>36</v>
      </c>
      <c r="C30" s="7">
        <v>87550</v>
      </c>
      <c r="D30" s="7">
        <v>6936</v>
      </c>
      <c r="E30" s="21">
        <f t="shared" si="0"/>
        <v>80614</v>
      </c>
      <c r="G30" s="21"/>
    </row>
    <row r="31" spans="1:7">
      <c r="A31" s="5">
        <v>18</v>
      </c>
      <c r="B31" s="31" t="s">
        <v>37</v>
      </c>
      <c r="C31" s="7">
        <v>38762</v>
      </c>
      <c r="D31" s="7">
        <v>10995</v>
      </c>
      <c r="E31" s="21">
        <f t="shared" si="0"/>
        <v>27767</v>
      </c>
    </row>
    <row r="32" spans="1:7">
      <c r="A32" s="5">
        <v>19</v>
      </c>
      <c r="B32" s="31" t="s">
        <v>38</v>
      </c>
      <c r="C32" s="7">
        <v>28628</v>
      </c>
      <c r="D32" s="7">
        <v>10503</v>
      </c>
      <c r="E32" s="21">
        <f t="shared" si="0"/>
        <v>18125</v>
      </c>
    </row>
    <row r="33" spans="1:10">
      <c r="A33" s="5">
        <v>20</v>
      </c>
      <c r="B33" s="31" t="s">
        <v>39</v>
      </c>
      <c r="C33" s="7">
        <v>15770</v>
      </c>
      <c r="D33" s="7">
        <v>3622</v>
      </c>
      <c r="E33" s="21">
        <f t="shared" si="0"/>
        <v>12148</v>
      </c>
    </row>
    <row r="34" spans="1:10">
      <c r="A34" s="5">
        <v>21</v>
      </c>
      <c r="B34" s="31" t="s">
        <v>40</v>
      </c>
      <c r="C34" s="7">
        <v>16386</v>
      </c>
      <c r="D34" s="7">
        <v>5808</v>
      </c>
      <c r="E34" s="21">
        <f t="shared" si="0"/>
        <v>10578</v>
      </c>
      <c r="G34" s="21"/>
    </row>
    <row r="35" spans="1:10">
      <c r="A35" s="5">
        <v>22</v>
      </c>
      <c r="B35" s="31" t="s">
        <v>97</v>
      </c>
      <c r="C35" s="7">
        <v>1325658</v>
      </c>
      <c r="D35" s="7">
        <v>5228</v>
      </c>
      <c r="E35" s="21">
        <v>1320430</v>
      </c>
      <c r="G35" s="21"/>
      <c r="H35" s="21"/>
      <c r="I35" s="21"/>
      <c r="J35" s="21"/>
    </row>
    <row r="36" spans="1:10">
      <c r="A36" s="5">
        <v>23</v>
      </c>
      <c r="B36" s="31" t="s">
        <v>45</v>
      </c>
      <c r="C36" s="7">
        <v>16696</v>
      </c>
      <c r="D36" s="7">
        <v>2338</v>
      </c>
      <c r="E36" s="21">
        <f t="shared" ref="E36:E43" si="1">C36-D36</f>
        <v>14358</v>
      </c>
    </row>
    <row r="37" spans="1:10">
      <c r="A37" s="5">
        <v>24</v>
      </c>
      <c r="B37" s="31" t="s">
        <v>46</v>
      </c>
      <c r="C37" s="7">
        <v>4158</v>
      </c>
      <c r="D37" s="7">
        <v>826</v>
      </c>
      <c r="E37" s="21">
        <f t="shared" si="1"/>
        <v>3332</v>
      </c>
    </row>
    <row r="38" spans="1:10">
      <c r="A38" s="5">
        <v>25</v>
      </c>
      <c r="B38" s="31" t="s">
        <v>47</v>
      </c>
      <c r="C38" s="7">
        <v>5211</v>
      </c>
      <c r="D38" s="7">
        <v>1655</v>
      </c>
      <c r="E38" s="21">
        <f t="shared" si="1"/>
        <v>3556</v>
      </c>
    </row>
    <row r="39" spans="1:10">
      <c r="A39" s="5">
        <v>26</v>
      </c>
      <c r="B39" s="31" t="s">
        <v>49</v>
      </c>
      <c r="C39" s="7">
        <v>18703</v>
      </c>
      <c r="D39" s="7">
        <v>150</v>
      </c>
      <c r="E39" s="21">
        <f t="shared" si="1"/>
        <v>18553</v>
      </c>
      <c r="G39" s="21"/>
    </row>
    <row r="40" spans="1:10">
      <c r="A40" s="5">
        <v>27</v>
      </c>
      <c r="B40" s="31" t="s">
        <v>50</v>
      </c>
      <c r="C40" s="7">
        <v>2041</v>
      </c>
      <c r="D40" s="7">
        <v>62</v>
      </c>
      <c r="E40" s="21">
        <f t="shared" si="1"/>
        <v>1979</v>
      </c>
      <c r="G40" s="21"/>
    </row>
    <row r="41" spans="1:10">
      <c r="A41" s="5">
        <v>28</v>
      </c>
      <c r="B41" s="31" t="s">
        <v>51</v>
      </c>
      <c r="C41" s="7">
        <v>7125</v>
      </c>
      <c r="D41" s="7">
        <v>1219</v>
      </c>
      <c r="E41" s="21">
        <f t="shared" si="1"/>
        <v>5906</v>
      </c>
    </row>
    <row r="42" spans="1:10">
      <c r="A42" s="5">
        <v>29</v>
      </c>
      <c r="B42" s="31" t="s">
        <v>52</v>
      </c>
      <c r="C42" s="7">
        <v>1386</v>
      </c>
      <c r="D42" s="7">
        <v>615</v>
      </c>
      <c r="E42" s="21">
        <f t="shared" si="1"/>
        <v>771</v>
      </c>
    </row>
    <row r="43" spans="1:10">
      <c r="A43" s="5">
        <v>30</v>
      </c>
      <c r="B43" s="31" t="s">
        <v>54</v>
      </c>
      <c r="C43" s="7">
        <v>9180</v>
      </c>
      <c r="D43" s="7">
        <v>591</v>
      </c>
      <c r="E43" s="21">
        <f t="shared" si="1"/>
        <v>8589</v>
      </c>
    </row>
    <row r="44" spans="1:10">
      <c r="A44" s="5">
        <v>31</v>
      </c>
      <c r="B44" s="31" t="s">
        <v>98</v>
      </c>
      <c r="C44" s="7">
        <v>2939</v>
      </c>
      <c r="D44" s="1">
        <v>41</v>
      </c>
      <c r="E44" s="21">
        <v>2898</v>
      </c>
    </row>
    <row r="45" spans="1:10">
      <c r="A45" s="5">
        <v>32</v>
      </c>
      <c r="B45" s="31" t="s">
        <v>57</v>
      </c>
      <c r="C45" s="7">
        <v>130161</v>
      </c>
      <c r="D45" s="7">
        <v>12807</v>
      </c>
      <c r="E45" s="21">
        <f t="shared" ref="E45:E62" si="2">C45-D45</f>
        <v>117354</v>
      </c>
      <c r="G45" s="21"/>
    </row>
    <row r="46" spans="1:10">
      <c r="A46" s="5">
        <v>33</v>
      </c>
      <c r="B46" s="31" t="s">
        <v>59</v>
      </c>
      <c r="C46" s="7">
        <v>7307</v>
      </c>
      <c r="D46" s="7">
        <v>124</v>
      </c>
      <c r="E46" s="21">
        <f t="shared" si="2"/>
        <v>7183</v>
      </c>
    </row>
    <row r="47" spans="1:10">
      <c r="A47" s="5">
        <v>34</v>
      </c>
      <c r="B47" s="31" t="s">
        <v>60</v>
      </c>
      <c r="C47" s="7">
        <v>1003</v>
      </c>
      <c r="D47" s="7">
        <v>124</v>
      </c>
      <c r="E47" s="21">
        <f t="shared" si="2"/>
        <v>879</v>
      </c>
    </row>
    <row r="48" spans="1:10">
      <c r="A48" s="5">
        <v>35</v>
      </c>
      <c r="B48" s="31" t="s">
        <v>95</v>
      </c>
      <c r="C48" s="7">
        <v>24264</v>
      </c>
      <c r="D48" s="7">
        <v>1897</v>
      </c>
      <c r="E48" s="21">
        <f t="shared" si="2"/>
        <v>22367</v>
      </c>
    </row>
    <row r="49" spans="1:5">
      <c r="A49" s="5">
        <v>36</v>
      </c>
      <c r="B49" s="31" t="s">
        <v>61</v>
      </c>
      <c r="C49" s="7">
        <v>11609</v>
      </c>
      <c r="D49" s="7">
        <v>880</v>
      </c>
      <c r="E49" s="21">
        <f t="shared" si="2"/>
        <v>10729</v>
      </c>
    </row>
    <row r="50" spans="1:5">
      <c r="A50" s="5">
        <v>37</v>
      </c>
      <c r="B50" s="31" t="s">
        <v>62</v>
      </c>
      <c r="C50" s="7">
        <v>304835</v>
      </c>
      <c r="D50" s="7">
        <v>8400</v>
      </c>
      <c r="E50" s="21">
        <f t="shared" si="2"/>
        <v>296435</v>
      </c>
    </row>
    <row r="51" spans="1:5">
      <c r="A51" s="5">
        <v>38</v>
      </c>
      <c r="B51" s="31" t="s">
        <v>63</v>
      </c>
      <c r="C51" s="7">
        <v>5554</v>
      </c>
      <c r="D51" s="7">
        <v>324</v>
      </c>
      <c r="E51" s="21">
        <f t="shared" si="2"/>
        <v>5230</v>
      </c>
    </row>
    <row r="52" spans="1:5">
      <c r="A52" s="5">
        <v>72</v>
      </c>
      <c r="B52" s="32" t="s">
        <v>75</v>
      </c>
      <c r="C52" s="7">
        <v>1876823</v>
      </c>
      <c r="D52" s="7">
        <v>181143</v>
      </c>
      <c r="E52" s="21">
        <f t="shared" si="2"/>
        <v>1695680</v>
      </c>
    </row>
    <row r="53" spans="1:5">
      <c r="A53" s="5">
        <v>73</v>
      </c>
      <c r="B53" s="32" t="s">
        <v>76</v>
      </c>
      <c r="C53" s="7">
        <v>2630632</v>
      </c>
      <c r="D53" s="7">
        <v>424163</v>
      </c>
      <c r="E53" s="21">
        <f t="shared" si="2"/>
        <v>2206469</v>
      </c>
    </row>
    <row r="54" spans="1:5">
      <c r="A54" s="5">
        <v>74</v>
      </c>
      <c r="B54" s="32" t="s">
        <v>77</v>
      </c>
      <c r="C54" s="7">
        <v>169963</v>
      </c>
      <c r="D54" s="7">
        <v>32649</v>
      </c>
      <c r="E54" s="21">
        <f t="shared" si="2"/>
        <v>137314</v>
      </c>
    </row>
    <row r="55" spans="1:5">
      <c r="A55" s="5">
        <v>75</v>
      </c>
      <c r="B55" s="32" t="s">
        <v>99</v>
      </c>
      <c r="C55" s="7">
        <v>17051</v>
      </c>
      <c r="D55" s="7">
        <v>1061</v>
      </c>
      <c r="E55" s="21">
        <f t="shared" si="2"/>
        <v>15990</v>
      </c>
    </row>
    <row r="56" spans="1:5">
      <c r="A56" s="5">
        <v>62</v>
      </c>
      <c r="B56" s="33" t="s">
        <v>66</v>
      </c>
      <c r="C56" s="7">
        <v>64077</v>
      </c>
      <c r="D56" s="7">
        <v>10136</v>
      </c>
      <c r="E56" s="21">
        <f t="shared" si="2"/>
        <v>53941</v>
      </c>
    </row>
    <row r="57" spans="1:5">
      <c r="A57" s="5">
        <v>66</v>
      </c>
      <c r="B57" s="33" t="s">
        <v>70</v>
      </c>
      <c r="C57" s="7">
        <v>99173</v>
      </c>
      <c r="D57" s="7">
        <v>7007</v>
      </c>
      <c r="E57" s="21">
        <f t="shared" si="2"/>
        <v>92166</v>
      </c>
    </row>
    <row r="58" spans="1:5">
      <c r="A58" s="5">
        <v>67</v>
      </c>
      <c r="B58" s="33" t="s">
        <v>71</v>
      </c>
      <c r="C58" s="7">
        <v>19278</v>
      </c>
      <c r="D58" s="7">
        <v>448</v>
      </c>
      <c r="E58" s="21">
        <f t="shared" si="2"/>
        <v>18830</v>
      </c>
    </row>
    <row r="59" spans="1:5">
      <c r="A59" s="5">
        <v>68</v>
      </c>
      <c r="B59" s="33" t="s">
        <v>72</v>
      </c>
      <c r="C59" s="7">
        <v>16379</v>
      </c>
      <c r="D59" s="7">
        <v>214</v>
      </c>
      <c r="E59" s="21">
        <f t="shared" si="2"/>
        <v>16165</v>
      </c>
    </row>
    <row r="60" spans="1:5">
      <c r="A60" s="5">
        <v>69</v>
      </c>
      <c r="B60" s="33" t="s">
        <v>73</v>
      </c>
      <c r="C60" s="7">
        <v>680</v>
      </c>
      <c r="D60" s="7">
        <v>90</v>
      </c>
      <c r="E60" s="21">
        <f t="shared" si="2"/>
        <v>590</v>
      </c>
    </row>
    <row r="61" spans="1:5">
      <c r="A61" s="5">
        <v>70</v>
      </c>
      <c r="B61" s="33" t="s">
        <v>93</v>
      </c>
      <c r="C61" s="8">
        <v>147.1</v>
      </c>
      <c r="D61" s="8">
        <v>4.0999999999999996</v>
      </c>
      <c r="E61" s="21">
        <f t="shared" si="2"/>
        <v>143</v>
      </c>
    </row>
    <row r="62" spans="1:5">
      <c r="A62" s="34">
        <v>96</v>
      </c>
      <c r="B62" s="6" t="s">
        <v>79</v>
      </c>
      <c r="C62" s="7">
        <v>1722</v>
      </c>
      <c r="D62" s="7">
        <v>129</v>
      </c>
      <c r="E62" s="21">
        <f t="shared" si="2"/>
        <v>1593</v>
      </c>
    </row>
    <row r="63" spans="1:5">
      <c r="A63" s="34">
        <v>97</v>
      </c>
      <c r="B63" s="33" t="s">
        <v>102</v>
      </c>
      <c r="C63" s="7">
        <v>199734.1</v>
      </c>
      <c r="D63" s="7">
        <v>17899.099999999999</v>
      </c>
      <c r="E63" s="7">
        <v>181835</v>
      </c>
    </row>
    <row r="64" spans="1:5">
      <c r="A64" s="35">
        <v>98</v>
      </c>
      <c r="B64" s="32" t="s">
        <v>101</v>
      </c>
      <c r="C64" s="11">
        <v>4694469</v>
      </c>
      <c r="D64" s="11">
        <v>639016</v>
      </c>
      <c r="E64" s="11">
        <v>4055453</v>
      </c>
    </row>
    <row r="65" spans="1:5">
      <c r="A65" s="34">
        <v>99</v>
      </c>
      <c r="B65" s="29" t="s">
        <v>10</v>
      </c>
      <c r="C65" s="22">
        <v>11763002</v>
      </c>
      <c r="D65" s="22">
        <v>478487</v>
      </c>
      <c r="E65" s="23">
        <f>C65-D65</f>
        <v>11284515</v>
      </c>
    </row>
    <row r="66" spans="1:5">
      <c r="A66" s="34">
        <v>100</v>
      </c>
      <c r="B66" s="6" t="s">
        <v>9</v>
      </c>
      <c r="C66" s="7">
        <v>16658928</v>
      </c>
      <c r="D66" s="7">
        <v>1135531</v>
      </c>
      <c r="E66" s="21">
        <f>C66-D66</f>
        <v>15523397</v>
      </c>
    </row>
    <row r="67" spans="1:5">
      <c r="C67" s="11"/>
    </row>
    <row r="68" spans="1:5">
      <c r="C68" s="11"/>
    </row>
    <row r="69" spans="1:5">
      <c r="C69" s="11"/>
    </row>
    <row r="70" spans="1:5">
      <c r="C70" s="11"/>
    </row>
    <row r="71" spans="1:5">
      <c r="C71" s="11"/>
    </row>
    <row r="72" spans="1:5">
      <c r="C72" s="11"/>
    </row>
    <row r="73" spans="1:5">
      <c r="C73" s="11"/>
    </row>
    <row r="74" spans="1:5">
      <c r="C74" s="11"/>
    </row>
    <row r="75" spans="1:5">
      <c r="C75" s="11"/>
    </row>
    <row r="76" spans="1:5">
      <c r="C76" s="11"/>
    </row>
    <row r="77" spans="1:5">
      <c r="C77" s="11"/>
    </row>
    <row r="78" spans="1:5">
      <c r="C78" s="11"/>
    </row>
    <row r="79" spans="1:5">
      <c r="C79" s="11"/>
    </row>
    <row r="80" spans="1:5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1:3">
      <c r="C97" s="11"/>
    </row>
    <row r="98" spans="1:3">
      <c r="C98" s="11"/>
    </row>
    <row r="99" spans="1:3">
      <c r="C99" s="11"/>
    </row>
    <row r="100" spans="1:3">
      <c r="A100" s="9"/>
      <c r="C100" s="11"/>
    </row>
    <row r="101" spans="1:3">
      <c r="C101" s="11"/>
    </row>
    <row r="102" spans="1:3">
      <c r="C102" s="11"/>
    </row>
    <row r="103" spans="1:3">
      <c r="C103" s="11"/>
    </row>
    <row r="104" spans="1:3">
      <c r="C104" s="11"/>
    </row>
    <row r="105" spans="1:3">
      <c r="C105" s="11"/>
    </row>
    <row r="106" spans="1:3">
      <c r="C106" s="11"/>
    </row>
    <row r="107" spans="1:3">
      <c r="C107" s="11"/>
    </row>
    <row r="108" spans="1:3">
      <c r="C108" s="11"/>
    </row>
    <row r="109" spans="1:3">
      <c r="C109" s="11"/>
    </row>
    <row r="110" spans="1:3">
      <c r="C110" s="11"/>
    </row>
    <row r="111" spans="1:3">
      <c r="C111" s="11"/>
    </row>
    <row r="112" spans="1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  <row r="120" spans="3:3">
      <c r="C120" s="11"/>
    </row>
    <row r="121" spans="3:3">
      <c r="C121" s="11"/>
    </row>
    <row r="122" spans="3:3">
      <c r="C122" s="11"/>
    </row>
    <row r="123" spans="3:3">
      <c r="C123" s="11"/>
    </row>
    <row r="124" spans="3:3">
      <c r="C124" s="11"/>
    </row>
    <row r="125" spans="3:3">
      <c r="C125" s="11"/>
    </row>
    <row r="126" spans="3:3">
      <c r="C126" s="11"/>
    </row>
    <row r="127" spans="3:3">
      <c r="C127" s="11"/>
    </row>
    <row r="128" spans="3:3">
      <c r="C128" s="11"/>
    </row>
    <row r="129" spans="3:3">
      <c r="C129" s="11"/>
    </row>
    <row r="130" spans="3:3">
      <c r="C130" s="11"/>
    </row>
    <row r="131" spans="3:3">
      <c r="C131" s="11"/>
    </row>
    <row r="132" spans="3:3">
      <c r="C132" s="11"/>
    </row>
    <row r="133" spans="3:3">
      <c r="C133" s="11"/>
    </row>
    <row r="134" spans="3:3">
      <c r="C134" s="11"/>
    </row>
    <row r="135" spans="3:3">
      <c r="C135" s="11"/>
    </row>
    <row r="136" spans="3:3">
      <c r="C136" s="11"/>
    </row>
    <row r="137" spans="3:3">
      <c r="C137" s="11"/>
    </row>
    <row r="138" spans="3:3">
      <c r="C138" s="11"/>
    </row>
    <row r="139" spans="3:3">
      <c r="C139" s="11"/>
    </row>
    <row r="140" spans="3:3">
      <c r="C140" s="11"/>
    </row>
    <row r="141" spans="3:3">
      <c r="C141" s="11"/>
    </row>
    <row r="142" spans="3:3">
      <c r="C142" s="11"/>
    </row>
    <row r="143" spans="3:3">
      <c r="C143" s="11"/>
    </row>
    <row r="144" spans="3:3">
      <c r="C144" s="11"/>
    </row>
    <row r="145" spans="3:3">
      <c r="C145" s="11"/>
    </row>
    <row r="146" spans="3:3">
      <c r="C146" s="11"/>
    </row>
    <row r="147" spans="3:3">
      <c r="C147" s="11"/>
    </row>
    <row r="148" spans="3:3">
      <c r="C148" s="11"/>
    </row>
    <row r="149" spans="3:3">
      <c r="C149" s="11"/>
    </row>
    <row r="150" spans="3:3">
      <c r="C150" s="11"/>
    </row>
    <row r="151" spans="3:3">
      <c r="C151" s="11"/>
    </row>
    <row r="152" spans="3:3">
      <c r="C152" s="11"/>
    </row>
    <row r="153" spans="3:3">
      <c r="C153" s="11"/>
    </row>
    <row r="154" spans="3:3">
      <c r="C154" s="11"/>
    </row>
    <row r="155" spans="3:3">
      <c r="C155" s="11"/>
    </row>
    <row r="156" spans="3:3">
      <c r="C156" s="11"/>
    </row>
    <row r="157" spans="3:3">
      <c r="C157" s="11"/>
    </row>
    <row r="158" spans="3:3">
      <c r="C158" s="11"/>
    </row>
    <row r="159" spans="3:3">
      <c r="C159" s="11"/>
    </row>
    <row r="160" spans="3:3">
      <c r="C160" s="11"/>
    </row>
    <row r="161" spans="3:3">
      <c r="C161" s="11"/>
    </row>
    <row r="162" spans="3:3">
      <c r="C162" s="11"/>
    </row>
    <row r="163" spans="3:3">
      <c r="C163" s="11"/>
    </row>
    <row r="164" spans="3:3">
      <c r="C164" s="11"/>
    </row>
    <row r="165" spans="3:3">
      <c r="C165" s="11"/>
    </row>
    <row r="166" spans="3:3">
      <c r="C166" s="11"/>
    </row>
    <row r="167" spans="3:3">
      <c r="C167" s="11"/>
    </row>
    <row r="168" spans="3:3">
      <c r="C168" s="11"/>
    </row>
    <row r="169" spans="3:3">
      <c r="C169" s="11"/>
    </row>
    <row r="170" spans="3:3">
      <c r="C170" s="11"/>
    </row>
    <row r="171" spans="3:3">
      <c r="C171" s="11"/>
    </row>
    <row r="172" spans="3:3">
      <c r="C172" s="11"/>
    </row>
    <row r="173" spans="3:3">
      <c r="C173" s="11"/>
    </row>
    <row r="174" spans="3:3">
      <c r="C174" s="11"/>
    </row>
    <row r="175" spans="3:3">
      <c r="C175" s="11"/>
    </row>
    <row r="176" spans="3:3">
      <c r="C176" s="11"/>
    </row>
    <row r="177" spans="3:3">
      <c r="C177" s="11"/>
    </row>
    <row r="178" spans="3:3">
      <c r="C178" s="11"/>
    </row>
    <row r="179" spans="3:3">
      <c r="C179" s="11"/>
    </row>
    <row r="180" spans="3:3">
      <c r="C180" s="11"/>
    </row>
    <row r="181" spans="3:3">
      <c r="C181" s="11"/>
    </row>
    <row r="182" spans="3:3">
      <c r="C182" s="11"/>
    </row>
    <row r="183" spans="3:3">
      <c r="C183" s="11"/>
    </row>
    <row r="184" spans="3:3">
      <c r="C184" s="11"/>
    </row>
    <row r="185" spans="3:3">
      <c r="C185" s="11"/>
    </row>
    <row r="186" spans="3:3">
      <c r="C186" s="11"/>
    </row>
    <row r="187" spans="3:3">
      <c r="C187" s="11"/>
    </row>
    <row r="188" spans="3:3">
      <c r="C188" s="11"/>
    </row>
    <row r="189" spans="3:3">
      <c r="C189" s="11"/>
    </row>
    <row r="190" spans="3:3">
      <c r="C190" s="11"/>
    </row>
    <row r="191" spans="3:3">
      <c r="C191" s="11"/>
    </row>
    <row r="192" spans="3:3">
      <c r="C192" s="11"/>
    </row>
    <row r="193" spans="3:3">
      <c r="C193" s="11"/>
    </row>
    <row r="194" spans="3:3">
      <c r="C194" s="11"/>
    </row>
    <row r="195" spans="3:3">
      <c r="C195" s="11"/>
    </row>
    <row r="196" spans="3:3">
      <c r="C196" s="11"/>
    </row>
    <row r="197" spans="3:3">
      <c r="C197" s="11"/>
    </row>
    <row r="198" spans="3:3">
      <c r="C198" s="11"/>
    </row>
    <row r="199" spans="3:3">
      <c r="C199" s="11"/>
    </row>
    <row r="200" spans="3:3">
      <c r="C200" s="11"/>
    </row>
    <row r="201" spans="3:3">
      <c r="C201" s="11"/>
    </row>
    <row r="202" spans="3:3">
      <c r="C202" s="11"/>
    </row>
    <row r="203" spans="3:3">
      <c r="C203" s="11"/>
    </row>
    <row r="204" spans="3:3">
      <c r="C204" s="11"/>
    </row>
    <row r="205" spans="3:3">
      <c r="C205" s="11"/>
    </row>
    <row r="206" spans="3:3">
      <c r="C206" s="11"/>
    </row>
    <row r="207" spans="3:3">
      <c r="C207" s="11"/>
    </row>
    <row r="208" spans="3:3">
      <c r="C208" s="11"/>
    </row>
    <row r="209" spans="3:3">
      <c r="C209" s="11"/>
    </row>
    <row r="210" spans="3:3">
      <c r="C210" s="11"/>
    </row>
    <row r="211" spans="3:3">
      <c r="C211" s="11"/>
    </row>
    <row r="212" spans="3:3">
      <c r="C212" s="11"/>
    </row>
    <row r="213" spans="3:3">
      <c r="C213" s="11"/>
    </row>
  </sheetData>
  <mergeCells count="8">
    <mergeCell ref="E5:E8"/>
    <mergeCell ref="B1:E1"/>
    <mergeCell ref="B2:E2"/>
    <mergeCell ref="B3:E3"/>
    <mergeCell ref="A5:A10"/>
    <mergeCell ref="B5:B10"/>
    <mergeCell ref="C5:C8"/>
    <mergeCell ref="D5:D8"/>
  </mergeCells>
  <conditionalFormatting sqref="B98 A99:B65536 F5:IV10 C9:C10 A5:E5 E9:E10 F13:IV13 D44:F44 I44:P44 D14:IV14 D15:P43 F1:IV3 B1:B4 C4:IV4 D9:D11 E11:IV11 C66:IV65536 A11:B11 A66:B97 D45:P51 A14:C51 A52:P61 Q15:IV61 A62:XFD65">
    <cfRule type="cellIs" dxfId="5" priority="7" stopIfTrue="1" operator="equal">
      <formula>" "</formula>
    </cfRule>
  </conditionalFormatting>
  <conditionalFormatting sqref="C11">
    <cfRule type="cellIs" dxfId="4" priority="5" stopIfTrue="1" operator="equal">
      <formula>" "</formula>
    </cfRule>
  </conditionalFormatting>
  <hyperlinks>
    <hyperlink ref="B2" r:id="rId1" xr:uid="{00000000-0004-0000-0200-000000000000}"/>
    <hyperlink ref="B3" r:id="rId2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55" orientation="portrait" r:id="rId3"/>
  <headerFooter>
    <oddFooter>&amp;L&amp;9Statistisches Bundesamt, Fachserie 3, Reihe 2.2.1,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6"/>
  <sheetViews>
    <sheetView tabSelected="1" topLeftCell="A3" zoomScale="85" zoomScaleNormal="85" workbookViewId="0">
      <selection activeCell="Y32" sqref="Y32"/>
    </sheetView>
  </sheetViews>
  <sheetFormatPr baseColWidth="10" defaultColWidth="9.140625" defaultRowHeight="12.75"/>
  <cols>
    <col min="1" max="1" width="5.85546875" style="1" bestFit="1" customWidth="1"/>
    <col min="2" max="2" width="58" style="1" customWidth="1"/>
    <col min="3" max="5" width="10.85546875" style="1" customWidth="1"/>
    <col min="6" max="6" width="11.140625" style="1" customWidth="1"/>
    <col min="7" max="7" width="11.42578125" style="1" customWidth="1"/>
    <col min="8" max="8" width="12" style="1" customWidth="1"/>
    <col min="9" max="16384" width="9.140625" style="1"/>
  </cols>
  <sheetData>
    <row r="1" spans="1:7" ht="15.75" customHeight="1">
      <c r="B1" s="189" t="s">
        <v>100</v>
      </c>
      <c r="C1" s="189"/>
      <c r="D1" s="189"/>
      <c r="E1" s="189"/>
    </row>
    <row r="2" spans="1:7" s="20" customFormat="1" ht="10.5" customHeight="1">
      <c r="A2" s="30"/>
      <c r="B2" s="190" t="s">
        <v>85</v>
      </c>
      <c r="C2" s="190"/>
      <c r="D2" s="190"/>
      <c r="E2" s="190"/>
    </row>
    <row r="3" spans="1:7" s="20" customFormat="1" ht="10.5" customHeight="1">
      <c r="A3" s="30"/>
      <c r="B3" s="191" t="s">
        <v>86</v>
      </c>
      <c r="C3" s="191"/>
      <c r="D3" s="191"/>
      <c r="E3" s="191"/>
    </row>
    <row r="4" spans="1:7" ht="12.75" customHeight="1">
      <c r="B4" s="2" t="s">
        <v>0</v>
      </c>
    </row>
    <row r="5" spans="1:7" s="3" customFormat="1" ht="12.75" customHeight="1">
      <c r="A5" s="151" t="s">
        <v>183</v>
      </c>
      <c r="B5" s="192" t="s">
        <v>195</v>
      </c>
      <c r="C5" s="157" t="s">
        <v>184</v>
      </c>
      <c r="D5" s="157" t="s">
        <v>185</v>
      </c>
      <c r="E5" s="157" t="s">
        <v>89</v>
      </c>
      <c r="F5" s="157" t="s">
        <v>186</v>
      </c>
      <c r="G5" s="157" t="s">
        <v>191</v>
      </c>
    </row>
    <row r="6" spans="1:7" s="3" customFormat="1">
      <c r="A6" s="152"/>
      <c r="B6" s="193"/>
      <c r="C6" s="158"/>
      <c r="D6" s="158"/>
      <c r="E6" s="158"/>
      <c r="F6" s="158"/>
      <c r="G6" s="158"/>
    </row>
    <row r="7" spans="1:7" s="3" customFormat="1" ht="9" customHeight="1">
      <c r="A7" s="152"/>
      <c r="B7" s="193"/>
      <c r="C7" s="158"/>
      <c r="D7" s="158"/>
      <c r="E7" s="158"/>
      <c r="F7" s="158"/>
      <c r="G7" s="158"/>
    </row>
    <row r="8" spans="1:7" s="3" customFormat="1" ht="1.5" customHeight="1">
      <c r="A8" s="152"/>
      <c r="B8" s="193"/>
      <c r="C8" s="160"/>
      <c r="D8" s="160"/>
      <c r="E8" s="160"/>
      <c r="F8" s="160"/>
      <c r="G8" s="160"/>
    </row>
    <row r="9" spans="1:7" s="3" customFormat="1">
      <c r="A9" s="152"/>
      <c r="B9" s="193"/>
      <c r="C9" s="15" t="s">
        <v>6</v>
      </c>
      <c r="D9" s="15" t="s">
        <v>6</v>
      </c>
      <c r="E9" s="15" t="s">
        <v>6</v>
      </c>
      <c r="F9" s="15" t="s">
        <v>108</v>
      </c>
      <c r="G9" s="15" t="s">
        <v>108</v>
      </c>
    </row>
    <row r="10" spans="1:7" ht="3.75" customHeight="1">
      <c r="A10" s="13"/>
      <c r="B10" s="13"/>
      <c r="C10" s="17"/>
      <c r="D10" s="13"/>
    </row>
    <row r="11" spans="1:7">
      <c r="A11" s="122" t="s">
        <v>103</v>
      </c>
      <c r="B11" s="32" t="s">
        <v>75</v>
      </c>
      <c r="C11" s="7">
        <v>1876823</v>
      </c>
      <c r="D11" s="7">
        <v>181143</v>
      </c>
      <c r="E11" s="21">
        <f t="shared" ref="E11:E17" si="0">C11-D11</f>
        <v>1695680</v>
      </c>
      <c r="F11" s="39">
        <f>D11/$D$64</f>
        <v>0.15952272549142207</v>
      </c>
      <c r="G11" s="39">
        <f>E11/$E$64</f>
        <v>0.10923382298346167</v>
      </c>
    </row>
    <row r="12" spans="1:7">
      <c r="A12" s="122" t="s">
        <v>103</v>
      </c>
      <c r="B12" s="32" t="s">
        <v>76</v>
      </c>
      <c r="C12" s="7">
        <v>2630632</v>
      </c>
      <c r="D12" s="7">
        <v>424163</v>
      </c>
      <c r="E12" s="21">
        <f t="shared" si="0"/>
        <v>2206469</v>
      </c>
      <c r="F12" s="39">
        <f t="shared" ref="F12:F60" si="1">D12/$D$64</f>
        <v>0.37353713813185196</v>
      </c>
      <c r="G12" s="39">
        <f t="shared" ref="G12:G60" si="2">E12/$E$64</f>
        <v>0.14213828326364392</v>
      </c>
    </row>
    <row r="13" spans="1:7">
      <c r="A13" s="122" t="s">
        <v>103</v>
      </c>
      <c r="B13" s="32" t="s">
        <v>77</v>
      </c>
      <c r="C13" s="7">
        <v>169963</v>
      </c>
      <c r="D13" s="7">
        <v>32649</v>
      </c>
      <c r="E13" s="21">
        <f t="shared" si="0"/>
        <v>137314</v>
      </c>
      <c r="F13" s="39">
        <f t="shared" si="1"/>
        <v>2.8752187302680421E-2</v>
      </c>
      <c r="G13" s="39">
        <f t="shared" si="2"/>
        <v>8.8456154281179571E-3</v>
      </c>
    </row>
    <row r="14" spans="1:7">
      <c r="A14" s="122" t="s">
        <v>103</v>
      </c>
      <c r="B14" s="31" t="s">
        <v>29</v>
      </c>
      <c r="C14" s="7">
        <v>279275</v>
      </c>
      <c r="D14" s="7">
        <v>33683</v>
      </c>
      <c r="E14" s="21">
        <f t="shared" si="0"/>
        <v>245592</v>
      </c>
      <c r="F14" s="39">
        <f t="shared" si="1"/>
        <v>2.9662774508137604E-2</v>
      </c>
      <c r="G14" s="39">
        <f t="shared" si="2"/>
        <v>1.5820763973246318E-2</v>
      </c>
    </row>
    <row r="15" spans="1:7">
      <c r="A15" s="122" t="s">
        <v>103</v>
      </c>
      <c r="B15" s="31" t="s">
        <v>28</v>
      </c>
      <c r="C15" s="7">
        <v>261808</v>
      </c>
      <c r="D15" s="7">
        <v>88848</v>
      </c>
      <c r="E15" s="21">
        <f t="shared" si="0"/>
        <v>172960</v>
      </c>
      <c r="F15" s="39">
        <f t="shared" si="1"/>
        <v>7.8243570629071335E-2</v>
      </c>
      <c r="G15" s="39">
        <f t="shared" si="2"/>
        <v>1.1141891172402536E-2</v>
      </c>
    </row>
    <row r="16" spans="1:7">
      <c r="A16" s="122" t="s">
        <v>103</v>
      </c>
      <c r="B16" s="31" t="s">
        <v>109</v>
      </c>
      <c r="C16" s="7">
        <v>99461</v>
      </c>
      <c r="D16" s="7">
        <v>5482</v>
      </c>
      <c r="E16" s="21">
        <f t="shared" si="0"/>
        <v>93979</v>
      </c>
      <c r="F16" s="39">
        <f t="shared" si="1"/>
        <v>4.8276973504025869E-3</v>
      </c>
      <c r="G16" s="39">
        <f t="shared" si="2"/>
        <v>6.05402284049039E-3</v>
      </c>
    </row>
    <row r="17" spans="1:9">
      <c r="A17" s="122" t="s">
        <v>103</v>
      </c>
      <c r="B17" s="31" t="s">
        <v>30</v>
      </c>
      <c r="C17" s="7">
        <v>12349</v>
      </c>
      <c r="D17" s="7">
        <v>4838</v>
      </c>
      <c r="E17" s="21">
        <f t="shared" si="0"/>
        <v>7511</v>
      </c>
      <c r="F17" s="39">
        <f t="shared" si="1"/>
        <v>4.260561798841247E-3</v>
      </c>
      <c r="G17" s="39">
        <f t="shared" si="2"/>
        <v>4.838502809662086E-4</v>
      </c>
    </row>
    <row r="18" spans="1:9">
      <c r="A18" s="122" t="s">
        <v>103</v>
      </c>
      <c r="B18" s="31" t="s">
        <v>189</v>
      </c>
      <c r="C18" s="7">
        <v>1137607</v>
      </c>
      <c r="D18" s="7">
        <v>16625</v>
      </c>
      <c r="E18" s="21">
        <v>1120982</v>
      </c>
      <c r="F18" s="39">
        <f t="shared" si="1"/>
        <v>1.4640727553893288E-2</v>
      </c>
      <c r="G18" s="39">
        <f t="shared" si="2"/>
        <v>7.2212415877787581E-2</v>
      </c>
      <c r="H18" s="40"/>
      <c r="I18" s="40"/>
    </row>
    <row r="19" spans="1:9">
      <c r="A19" s="122" t="s">
        <v>103</v>
      </c>
      <c r="B19" s="31" t="s">
        <v>23</v>
      </c>
      <c r="C19" s="7">
        <v>416336</v>
      </c>
      <c r="D19" s="7">
        <v>9468</v>
      </c>
      <c r="E19" s="21">
        <f t="shared" ref="E19:E28" si="3">C19-D19</f>
        <v>406868</v>
      </c>
      <c r="F19" s="39">
        <f t="shared" si="1"/>
        <v>8.3379493822713785E-3</v>
      </c>
      <c r="G19" s="39">
        <f t="shared" si="2"/>
        <v>2.6209984837725919E-2</v>
      </c>
    </row>
    <row r="20" spans="1:9">
      <c r="A20" s="122" t="s">
        <v>103</v>
      </c>
      <c r="B20" s="31" t="s">
        <v>17</v>
      </c>
      <c r="C20" s="7">
        <v>396092</v>
      </c>
      <c r="D20" s="7">
        <v>25199</v>
      </c>
      <c r="E20" s="21">
        <f t="shared" si="3"/>
        <v>370893</v>
      </c>
      <c r="F20" s="39">
        <f t="shared" si="1"/>
        <v>2.2191380068003426E-2</v>
      </c>
      <c r="G20" s="39">
        <f t="shared" si="2"/>
        <v>2.3892515278711224E-2</v>
      </c>
    </row>
    <row r="21" spans="1:9">
      <c r="A21" s="122" t="s">
        <v>103</v>
      </c>
      <c r="B21" s="31" t="s">
        <v>18</v>
      </c>
      <c r="C21" s="7">
        <v>1604997</v>
      </c>
      <c r="D21" s="7">
        <v>29313</v>
      </c>
      <c r="E21" s="21">
        <f t="shared" si="3"/>
        <v>1575684</v>
      </c>
      <c r="F21" s="39">
        <f t="shared" si="1"/>
        <v>2.5814354693971368E-2</v>
      </c>
      <c r="G21" s="39">
        <f t="shared" si="2"/>
        <v>0.10150381388815863</v>
      </c>
    </row>
    <row r="22" spans="1:9">
      <c r="A22" s="122" t="s">
        <v>103</v>
      </c>
      <c r="B22" s="31" t="s">
        <v>22</v>
      </c>
      <c r="C22" s="7">
        <v>10788</v>
      </c>
      <c r="D22" s="7">
        <v>5039</v>
      </c>
      <c r="E22" s="21">
        <f t="shared" si="3"/>
        <v>5749</v>
      </c>
      <c r="F22" s="39">
        <f t="shared" si="1"/>
        <v>4.4375714973875656E-3</v>
      </c>
      <c r="G22" s="39">
        <f t="shared" si="2"/>
        <v>3.7034419721405053E-4</v>
      </c>
    </row>
    <row r="23" spans="1:9">
      <c r="A23" s="122" t="s">
        <v>103</v>
      </c>
      <c r="B23" s="31" t="s">
        <v>34</v>
      </c>
      <c r="C23" s="7">
        <v>5550</v>
      </c>
      <c r="D23" s="7">
        <v>351</v>
      </c>
      <c r="E23" s="21">
        <f t="shared" si="3"/>
        <v>5199</v>
      </c>
      <c r="F23" s="39">
        <f t="shared" si="1"/>
        <v>3.091064885062583E-4</v>
      </c>
      <c r="G23" s="39">
        <f t="shared" si="2"/>
        <v>3.3491380784759936E-4</v>
      </c>
    </row>
    <row r="24" spans="1:9">
      <c r="A24" s="122" t="s">
        <v>103</v>
      </c>
      <c r="B24" s="31" t="s">
        <v>21</v>
      </c>
      <c r="C24" s="7">
        <v>115538</v>
      </c>
      <c r="D24" s="7">
        <v>27218</v>
      </c>
      <c r="E24" s="21">
        <f t="shared" si="3"/>
        <v>88320</v>
      </c>
      <c r="F24" s="39">
        <f t="shared" si="1"/>
        <v>2.3969402860864214E-2</v>
      </c>
      <c r="G24" s="39">
        <f t="shared" si="2"/>
        <v>5.6894763433544861E-3</v>
      </c>
    </row>
    <row r="25" spans="1:9">
      <c r="A25" s="122" t="s">
        <v>103</v>
      </c>
      <c r="B25" s="31" t="s">
        <v>36</v>
      </c>
      <c r="C25" s="7">
        <v>87550</v>
      </c>
      <c r="D25" s="7">
        <v>6936</v>
      </c>
      <c r="E25" s="21">
        <f t="shared" si="3"/>
        <v>80614</v>
      </c>
      <c r="F25" s="39">
        <f t="shared" si="1"/>
        <v>6.1081555677476003E-3</v>
      </c>
      <c r="G25" s="39">
        <f t="shared" si="2"/>
        <v>5.1930643788856267E-3</v>
      </c>
    </row>
    <row r="26" spans="1:9">
      <c r="A26" s="122" t="s">
        <v>103</v>
      </c>
      <c r="B26" s="31" t="s">
        <v>37</v>
      </c>
      <c r="C26" s="7">
        <v>38762</v>
      </c>
      <c r="D26" s="7">
        <v>10995</v>
      </c>
      <c r="E26" s="21">
        <f t="shared" si="3"/>
        <v>27767</v>
      </c>
      <c r="F26" s="39">
        <f t="shared" si="1"/>
        <v>9.6826947040635613E-3</v>
      </c>
      <c r="G26" s="39">
        <f t="shared" si="2"/>
        <v>1.7887193118877266E-3</v>
      </c>
    </row>
    <row r="27" spans="1:9">
      <c r="A27" s="122" t="s">
        <v>103</v>
      </c>
      <c r="B27" s="31" t="s">
        <v>38</v>
      </c>
      <c r="C27" s="7">
        <v>28628</v>
      </c>
      <c r="D27" s="7">
        <v>10503</v>
      </c>
      <c r="E27" s="21">
        <f t="shared" si="3"/>
        <v>18125</v>
      </c>
      <c r="F27" s="39">
        <f t="shared" si="1"/>
        <v>9.2494172329949595E-3</v>
      </c>
      <c r="G27" s="39">
        <f t="shared" si="2"/>
        <v>1.167592376848959E-3</v>
      </c>
    </row>
    <row r="28" spans="1:9">
      <c r="A28" s="122" t="s">
        <v>103</v>
      </c>
      <c r="B28" s="31" t="s">
        <v>39</v>
      </c>
      <c r="C28" s="7">
        <v>15770</v>
      </c>
      <c r="D28" s="7">
        <v>3622</v>
      </c>
      <c r="E28" s="21">
        <f t="shared" si="3"/>
        <v>12148</v>
      </c>
      <c r="F28" s="39">
        <f t="shared" si="1"/>
        <v>3.1896971548993377E-3</v>
      </c>
      <c r="G28" s="39">
        <f t="shared" si="2"/>
        <v>7.8256067277027055E-4</v>
      </c>
    </row>
    <row r="29" spans="1:9">
      <c r="A29" s="123" t="s">
        <v>104</v>
      </c>
      <c r="B29" s="31" t="s">
        <v>96</v>
      </c>
      <c r="C29" s="7">
        <v>3201699</v>
      </c>
      <c r="D29" s="7">
        <v>90538</v>
      </c>
      <c r="E29" s="21">
        <f t="shared" ref="E29:E46" si="4">C29-D29</f>
        <v>3111161</v>
      </c>
      <c r="F29" s="39">
        <f t="shared" si="1"/>
        <v>7.9731861129286652E-2</v>
      </c>
      <c r="G29" s="39">
        <f t="shared" si="2"/>
        <v>0.20041753747585017</v>
      </c>
    </row>
    <row r="30" spans="1:9">
      <c r="A30" s="123" t="s">
        <v>104</v>
      </c>
      <c r="B30" s="31" t="s">
        <v>16</v>
      </c>
      <c r="C30" s="7">
        <v>570902</v>
      </c>
      <c r="D30" s="7">
        <v>52464</v>
      </c>
      <c r="E30" s="21">
        <f t="shared" si="4"/>
        <v>518438</v>
      </c>
      <c r="F30" s="39">
        <f t="shared" si="1"/>
        <v>4.6202173256388424E-2</v>
      </c>
      <c r="G30" s="39">
        <f t="shared" si="2"/>
        <v>3.3397200367934927E-2</v>
      </c>
    </row>
    <row r="31" spans="1:9">
      <c r="A31" s="123" t="s">
        <v>104</v>
      </c>
      <c r="B31" s="31" t="s">
        <v>33</v>
      </c>
      <c r="C31" s="7">
        <v>334485</v>
      </c>
      <c r="D31" s="7">
        <v>2161</v>
      </c>
      <c r="E31" s="21">
        <f t="shared" si="4"/>
        <v>332324</v>
      </c>
      <c r="F31" s="39">
        <f t="shared" si="1"/>
        <v>1.9030744206895275E-3</v>
      </c>
      <c r="G31" s="39">
        <f t="shared" si="2"/>
        <v>2.1407943119666397E-2</v>
      </c>
    </row>
    <row r="32" spans="1:9">
      <c r="A32" s="123" t="s">
        <v>104</v>
      </c>
      <c r="B32" s="31" t="s">
        <v>32</v>
      </c>
      <c r="C32" s="7">
        <v>242519</v>
      </c>
      <c r="D32" s="7">
        <v>8308</v>
      </c>
      <c r="E32" s="21">
        <f t="shared" si="4"/>
        <v>234211</v>
      </c>
      <c r="F32" s="39">
        <f t="shared" si="1"/>
        <v>7.3164008732478462E-3</v>
      </c>
      <c r="G32" s="39">
        <f t="shared" si="2"/>
        <v>1.5087612588919809E-2</v>
      </c>
    </row>
    <row r="33" spans="1:10">
      <c r="A33" s="123" t="s">
        <v>104</v>
      </c>
      <c r="B33" s="31" t="s">
        <v>57</v>
      </c>
      <c r="C33" s="7">
        <v>130161</v>
      </c>
      <c r="D33" s="7">
        <v>12807</v>
      </c>
      <c r="E33" s="21">
        <f t="shared" si="4"/>
        <v>117354</v>
      </c>
      <c r="F33" s="39">
        <f t="shared" si="1"/>
        <v>1.127842392677963E-2</v>
      </c>
      <c r="G33" s="39">
        <f t="shared" si="2"/>
        <v>7.5598143885645648E-3</v>
      </c>
      <c r="H33" s="21"/>
      <c r="I33" s="21"/>
      <c r="J33" s="21"/>
    </row>
    <row r="34" spans="1:10">
      <c r="A34" s="123" t="s">
        <v>104</v>
      </c>
      <c r="B34" s="31" t="s">
        <v>95</v>
      </c>
      <c r="C34" s="7">
        <v>24264</v>
      </c>
      <c r="D34" s="7">
        <v>1897</v>
      </c>
      <c r="E34" s="21">
        <f t="shared" si="4"/>
        <v>22367</v>
      </c>
      <c r="F34" s="39">
        <f t="shared" si="1"/>
        <v>1.6705840703600341E-3</v>
      </c>
      <c r="G34" s="39">
        <f t="shared" si="2"/>
        <v>1.4408573071989334E-3</v>
      </c>
    </row>
    <row r="35" spans="1:10">
      <c r="A35" s="123" t="s">
        <v>104</v>
      </c>
      <c r="B35" s="31" t="s">
        <v>49</v>
      </c>
      <c r="C35" s="7">
        <v>18703</v>
      </c>
      <c r="D35" s="7">
        <v>150</v>
      </c>
      <c r="E35" s="21">
        <f t="shared" si="4"/>
        <v>18553</v>
      </c>
      <c r="F35" s="39">
        <f t="shared" si="1"/>
        <v>1.3209678995993945E-4</v>
      </c>
      <c r="G35" s="39">
        <f t="shared" si="2"/>
        <v>1.1951636616650337E-3</v>
      </c>
    </row>
    <row r="36" spans="1:10">
      <c r="A36" s="123" t="s">
        <v>104</v>
      </c>
      <c r="B36" s="31" t="s">
        <v>45</v>
      </c>
      <c r="C36" s="7">
        <v>16696</v>
      </c>
      <c r="D36" s="7">
        <v>2338</v>
      </c>
      <c r="E36" s="21">
        <f t="shared" si="4"/>
        <v>14358</v>
      </c>
      <c r="F36" s="39">
        <f t="shared" si="1"/>
        <v>2.0589486328422561E-3</v>
      </c>
      <c r="G36" s="39">
        <f t="shared" si="2"/>
        <v>9.2492641913364713E-4</v>
      </c>
    </row>
    <row r="37" spans="1:10">
      <c r="A37" s="123" t="s">
        <v>104</v>
      </c>
      <c r="B37" s="31" t="s">
        <v>61</v>
      </c>
      <c r="C37" s="7">
        <v>11609</v>
      </c>
      <c r="D37" s="7">
        <v>880</v>
      </c>
      <c r="E37" s="21">
        <f t="shared" si="4"/>
        <v>10729</v>
      </c>
      <c r="F37" s="39">
        <f t="shared" si="1"/>
        <v>7.7496783443164476E-4</v>
      </c>
      <c r="G37" s="39">
        <f t="shared" si="2"/>
        <v>6.9115026820482659E-4</v>
      </c>
    </row>
    <row r="38" spans="1:10">
      <c r="A38" s="123" t="s">
        <v>104</v>
      </c>
      <c r="B38" s="31" t="s">
        <v>40</v>
      </c>
      <c r="C38" s="7">
        <v>16386</v>
      </c>
      <c r="D38" s="7">
        <v>5808</v>
      </c>
      <c r="E38" s="21">
        <f t="shared" si="4"/>
        <v>10578</v>
      </c>
      <c r="F38" s="39">
        <f t="shared" si="1"/>
        <v>5.1147877072488558E-3</v>
      </c>
      <c r="G38" s="39">
        <f t="shared" si="2"/>
        <v>6.8142301585149179E-4</v>
      </c>
    </row>
    <row r="39" spans="1:10">
      <c r="A39" s="123" t="s">
        <v>104</v>
      </c>
      <c r="B39" s="31" t="s">
        <v>51</v>
      </c>
      <c r="C39" s="7">
        <v>7125</v>
      </c>
      <c r="D39" s="7">
        <v>1219</v>
      </c>
      <c r="E39" s="21">
        <f t="shared" si="4"/>
        <v>5906</v>
      </c>
      <c r="F39" s="39">
        <f t="shared" si="1"/>
        <v>1.0735065797411079E-3</v>
      </c>
      <c r="G39" s="39">
        <f t="shared" si="2"/>
        <v>3.8045796290592839E-4</v>
      </c>
    </row>
    <row r="40" spans="1:10">
      <c r="A40" s="123" t="s">
        <v>104</v>
      </c>
      <c r="B40" s="31" t="s">
        <v>24</v>
      </c>
      <c r="C40" s="7">
        <v>8672</v>
      </c>
      <c r="D40" s="7">
        <v>3808</v>
      </c>
      <c r="E40" s="21">
        <f t="shared" si="4"/>
        <v>4864</v>
      </c>
      <c r="F40" s="39">
        <f t="shared" si="1"/>
        <v>3.3534971744496626E-3</v>
      </c>
      <c r="G40" s="39">
        <f t="shared" si="2"/>
        <v>3.1333347977894271E-4</v>
      </c>
    </row>
    <row r="41" spans="1:10">
      <c r="A41" s="123" t="s">
        <v>104</v>
      </c>
      <c r="B41" s="31" t="s">
        <v>47</v>
      </c>
      <c r="C41" s="7">
        <v>5211</v>
      </c>
      <c r="D41" s="7">
        <v>1655</v>
      </c>
      <c r="E41" s="21">
        <f t="shared" si="4"/>
        <v>3556</v>
      </c>
      <c r="F41" s="39">
        <f t="shared" si="1"/>
        <v>1.4574679158913318E-3</v>
      </c>
      <c r="G41" s="39">
        <f t="shared" si="2"/>
        <v>2.2907357197654612E-4</v>
      </c>
    </row>
    <row r="42" spans="1:10">
      <c r="A42" s="123" t="s">
        <v>104</v>
      </c>
      <c r="B42" s="31" t="s">
        <v>46</v>
      </c>
      <c r="C42" s="7">
        <v>4158</v>
      </c>
      <c r="D42" s="7">
        <v>826</v>
      </c>
      <c r="E42" s="21">
        <f t="shared" si="4"/>
        <v>3332</v>
      </c>
      <c r="F42" s="39">
        <f t="shared" si="1"/>
        <v>7.2741299004606659E-4</v>
      </c>
      <c r="G42" s="39">
        <f t="shared" si="2"/>
        <v>2.1464374067093692E-4</v>
      </c>
    </row>
    <row r="43" spans="1:10">
      <c r="A43" s="123" t="s">
        <v>104</v>
      </c>
      <c r="B43" s="31" t="s">
        <v>60</v>
      </c>
      <c r="C43" s="7">
        <v>1003</v>
      </c>
      <c r="D43" s="7">
        <v>124</v>
      </c>
      <c r="E43" s="21">
        <f t="shared" si="4"/>
        <v>879</v>
      </c>
      <c r="F43" s="39">
        <f t="shared" si="1"/>
        <v>1.0920001303354995E-4</v>
      </c>
      <c r="G43" s="39">
        <f t="shared" si="2"/>
        <v>5.6624204096564687E-5</v>
      </c>
    </row>
    <row r="44" spans="1:10">
      <c r="A44" s="123" t="s">
        <v>104</v>
      </c>
      <c r="B44" s="33" t="s">
        <v>66</v>
      </c>
      <c r="C44" s="7">
        <v>64077</v>
      </c>
      <c r="D44" s="7">
        <v>10136</v>
      </c>
      <c r="E44" s="21">
        <f t="shared" si="4"/>
        <v>53941</v>
      </c>
      <c r="F44" s="39">
        <f t="shared" si="1"/>
        <v>8.9262204202263089E-3</v>
      </c>
      <c r="G44" s="39">
        <f t="shared" si="2"/>
        <v>3.4748193323922592E-3</v>
      </c>
    </row>
    <row r="45" spans="1:10">
      <c r="A45" s="123" t="s">
        <v>104</v>
      </c>
      <c r="B45" s="33" t="s">
        <v>70</v>
      </c>
      <c r="C45" s="7">
        <v>99173</v>
      </c>
      <c r="D45" s="7">
        <v>7007</v>
      </c>
      <c r="E45" s="21">
        <f t="shared" si="4"/>
        <v>92166</v>
      </c>
      <c r="F45" s="39">
        <f t="shared" si="1"/>
        <v>6.170681381661971E-3</v>
      </c>
      <c r="G45" s="39">
        <f t="shared" si="2"/>
        <v>5.9372313933606152E-3</v>
      </c>
    </row>
    <row r="46" spans="1:10">
      <c r="A46" s="121" t="s">
        <v>105</v>
      </c>
      <c r="B46" s="31" t="s">
        <v>190</v>
      </c>
      <c r="C46" s="7">
        <v>1000000</v>
      </c>
      <c r="D46" s="38">
        <v>0</v>
      </c>
      <c r="E46" s="21">
        <f t="shared" si="4"/>
        <v>1000000</v>
      </c>
      <c r="F46" s="39">
        <f t="shared" si="1"/>
        <v>0</v>
      </c>
      <c r="G46" s="39">
        <f t="shared" si="2"/>
        <v>6.4418889757183947E-2</v>
      </c>
    </row>
    <row r="47" spans="1:10">
      <c r="A47" s="121" t="s">
        <v>105</v>
      </c>
      <c r="B47" s="31" t="s">
        <v>97</v>
      </c>
      <c r="C47" s="7">
        <v>1325658</v>
      </c>
      <c r="D47" s="7">
        <v>5228</v>
      </c>
      <c r="E47" s="21">
        <v>1320430</v>
      </c>
      <c r="F47" s="39">
        <f t="shared" si="1"/>
        <v>4.6040134527370897E-3</v>
      </c>
      <c r="G47" s="39">
        <f t="shared" si="2"/>
        <v>8.5060634602078397E-2</v>
      </c>
    </row>
    <row r="48" spans="1:10">
      <c r="A48" s="121" t="s">
        <v>105</v>
      </c>
      <c r="B48" s="31" t="s">
        <v>54</v>
      </c>
      <c r="C48" s="7">
        <v>9180</v>
      </c>
      <c r="D48" s="7">
        <v>591</v>
      </c>
      <c r="E48" s="21">
        <f>C48-D48</f>
        <v>8589</v>
      </c>
      <c r="F48" s="39">
        <f t="shared" si="1"/>
        <v>5.2046135244216145E-4</v>
      </c>
      <c r="G48" s="39">
        <f t="shared" si="2"/>
        <v>5.532938441244529E-4</v>
      </c>
    </row>
    <row r="49" spans="1:7">
      <c r="A49" s="121" t="s">
        <v>105</v>
      </c>
      <c r="B49" s="31" t="s">
        <v>50</v>
      </c>
      <c r="C49" s="7">
        <v>2041</v>
      </c>
      <c r="D49" s="7">
        <v>62</v>
      </c>
      <c r="E49" s="21">
        <f>C49-D49</f>
        <v>1979</v>
      </c>
      <c r="F49" s="39">
        <f t="shared" si="1"/>
        <v>5.4600006516774973E-5</v>
      </c>
      <c r="G49" s="39">
        <f t="shared" si="2"/>
        <v>1.2748498282946704E-4</v>
      </c>
    </row>
    <row r="50" spans="1:7">
      <c r="A50" s="121" t="s">
        <v>105</v>
      </c>
      <c r="B50" s="31" t="s">
        <v>52</v>
      </c>
      <c r="C50" s="7">
        <v>1386</v>
      </c>
      <c r="D50" s="7">
        <v>615</v>
      </c>
      <c r="E50" s="21">
        <f>C50-D50</f>
        <v>771</v>
      </c>
      <c r="F50" s="39">
        <f t="shared" si="1"/>
        <v>5.4159683883575171E-4</v>
      </c>
      <c r="G50" s="39">
        <f t="shared" si="2"/>
        <v>4.9666964002788824E-5</v>
      </c>
    </row>
    <row r="51" spans="1:7">
      <c r="A51" s="121" t="s">
        <v>105</v>
      </c>
      <c r="B51" s="31" t="s">
        <v>98</v>
      </c>
      <c r="C51" s="7">
        <v>2939</v>
      </c>
      <c r="D51" s="1">
        <v>41</v>
      </c>
      <c r="E51" s="21">
        <v>2898</v>
      </c>
      <c r="F51" s="39">
        <f t="shared" si="1"/>
        <v>3.6106455922383447E-5</v>
      </c>
      <c r="G51" s="39">
        <f t="shared" si="2"/>
        <v>1.8668594251631908E-4</v>
      </c>
    </row>
    <row r="52" spans="1:7">
      <c r="A52" s="121" t="s">
        <v>105</v>
      </c>
      <c r="B52" s="31" t="s">
        <v>59</v>
      </c>
      <c r="C52" s="7">
        <v>7307</v>
      </c>
      <c r="D52" s="7">
        <v>124</v>
      </c>
      <c r="E52" s="21">
        <f t="shared" ref="E52:E60" si="5">C52-D52</f>
        <v>7183</v>
      </c>
      <c r="F52" s="39">
        <f t="shared" si="1"/>
        <v>1.0920001303354995E-4</v>
      </c>
      <c r="G52" s="39">
        <f t="shared" si="2"/>
        <v>4.6272088512585229E-4</v>
      </c>
    </row>
    <row r="53" spans="1:7">
      <c r="A53" s="121" t="s">
        <v>105</v>
      </c>
      <c r="B53" s="31" t="s">
        <v>62</v>
      </c>
      <c r="C53" s="7">
        <v>304835</v>
      </c>
      <c r="D53" s="7">
        <v>8400</v>
      </c>
      <c r="E53" s="21">
        <f t="shared" si="5"/>
        <v>296435</v>
      </c>
      <c r="F53" s="39">
        <f t="shared" si="1"/>
        <v>7.3974202377566087E-3</v>
      </c>
      <c r="G53" s="39">
        <f t="shared" si="2"/>
        <v>1.9096013585170823E-2</v>
      </c>
    </row>
    <row r="54" spans="1:7">
      <c r="A54" s="121" t="s">
        <v>105</v>
      </c>
      <c r="B54" s="31" t="s">
        <v>63</v>
      </c>
      <c r="C54" s="7">
        <v>5554</v>
      </c>
      <c r="D54" s="7">
        <v>324</v>
      </c>
      <c r="E54" s="21">
        <f t="shared" si="5"/>
        <v>5230</v>
      </c>
      <c r="F54" s="39">
        <f t="shared" si="1"/>
        <v>2.8532906631346922E-4</v>
      </c>
      <c r="G54" s="39">
        <f t="shared" si="2"/>
        <v>3.3691079343007202E-4</v>
      </c>
    </row>
    <row r="55" spans="1:7">
      <c r="A55" s="121" t="s">
        <v>105</v>
      </c>
      <c r="B55" s="32" t="s">
        <v>99</v>
      </c>
      <c r="C55" s="7">
        <v>17051</v>
      </c>
      <c r="D55" s="7">
        <v>1061</v>
      </c>
      <c r="E55" s="21">
        <f t="shared" si="5"/>
        <v>15990</v>
      </c>
      <c r="F55" s="39">
        <f t="shared" si="1"/>
        <v>9.3436462764997174E-4</v>
      </c>
      <c r="G55" s="39">
        <f t="shared" si="2"/>
        <v>1.0300580472173712E-3</v>
      </c>
    </row>
    <row r="56" spans="1:7">
      <c r="A56" s="121" t="s">
        <v>105</v>
      </c>
      <c r="B56" s="33" t="s">
        <v>71</v>
      </c>
      <c r="C56" s="7">
        <v>19278</v>
      </c>
      <c r="D56" s="7">
        <v>448</v>
      </c>
      <c r="E56" s="21">
        <f t="shared" si="5"/>
        <v>18830</v>
      </c>
      <c r="F56" s="39">
        <f t="shared" si="1"/>
        <v>3.9452907934701915E-4</v>
      </c>
      <c r="G56" s="39">
        <f t="shared" si="2"/>
        <v>1.2130076941277738E-3</v>
      </c>
    </row>
    <row r="57" spans="1:7">
      <c r="A57" s="121" t="s">
        <v>105</v>
      </c>
      <c r="B57" s="33" t="s">
        <v>72</v>
      </c>
      <c r="C57" s="7">
        <v>16379</v>
      </c>
      <c r="D57" s="7">
        <v>214</v>
      </c>
      <c r="E57" s="21">
        <f t="shared" si="5"/>
        <v>16165</v>
      </c>
      <c r="F57" s="39">
        <f t="shared" si="1"/>
        <v>1.884580870095136E-4</v>
      </c>
      <c r="G57" s="39">
        <f t="shared" si="2"/>
        <v>1.0413313529248785E-3</v>
      </c>
    </row>
    <row r="58" spans="1:7">
      <c r="A58" s="121" t="s">
        <v>105</v>
      </c>
      <c r="B58" s="33" t="s">
        <v>73</v>
      </c>
      <c r="C58" s="7">
        <v>680</v>
      </c>
      <c r="D58" s="7">
        <v>90</v>
      </c>
      <c r="E58" s="21">
        <f t="shared" si="5"/>
        <v>590</v>
      </c>
      <c r="F58" s="39">
        <f t="shared" si="1"/>
        <v>7.9258073975963666E-5</v>
      </c>
      <c r="G58" s="39">
        <f t="shared" si="2"/>
        <v>3.8007144956738531E-5</v>
      </c>
    </row>
    <row r="59" spans="1:7">
      <c r="A59" s="123" t="s">
        <v>104</v>
      </c>
      <c r="B59" s="33" t="s">
        <v>93</v>
      </c>
      <c r="C59" s="8">
        <v>147.1</v>
      </c>
      <c r="D59" s="8">
        <v>4.0999999999999996</v>
      </c>
      <c r="E59" s="21">
        <f t="shared" si="5"/>
        <v>143</v>
      </c>
      <c r="F59" s="39">
        <f t="shared" si="1"/>
        <v>3.6106455922383445E-6</v>
      </c>
      <c r="G59" s="39">
        <f t="shared" si="2"/>
        <v>9.2119012352773044E-6</v>
      </c>
    </row>
    <row r="60" spans="1:7">
      <c r="A60" s="136" t="s">
        <v>105</v>
      </c>
      <c r="B60" s="137" t="s">
        <v>79</v>
      </c>
      <c r="C60" s="138">
        <v>1722</v>
      </c>
      <c r="D60" s="138">
        <v>129</v>
      </c>
      <c r="E60" s="139">
        <f t="shared" si="5"/>
        <v>1593</v>
      </c>
      <c r="F60" s="140">
        <f t="shared" si="1"/>
        <v>1.1360323936554792E-4</v>
      </c>
      <c r="G60" s="140">
        <f t="shared" si="2"/>
        <v>1.0261929138319402E-4</v>
      </c>
    </row>
    <row r="61" spans="1:7">
      <c r="A61" s="125"/>
      <c r="B61" s="126" t="s">
        <v>192</v>
      </c>
      <c r="C61" s="142">
        <v>199734.1</v>
      </c>
      <c r="D61" s="142">
        <v>17899.099999999999</v>
      </c>
      <c r="E61" s="142">
        <v>181835</v>
      </c>
      <c r="F61" s="143">
        <f t="shared" ref="F61" si="6">D61/$D$64</f>
        <v>1.5762757687813014E-2</v>
      </c>
      <c r="G61" s="143">
        <f t="shared" ref="G61" si="7">E61/$E$64</f>
        <v>1.1713608818997542E-2</v>
      </c>
    </row>
    <row r="62" spans="1:7">
      <c r="A62" s="127"/>
      <c r="B62" s="128" t="s">
        <v>193</v>
      </c>
      <c r="C62" s="144">
        <v>4694469</v>
      </c>
      <c r="D62" s="144">
        <v>639016</v>
      </c>
      <c r="E62" s="144">
        <v>4055453</v>
      </c>
      <c r="F62" s="141">
        <f t="shared" ref="F62:F64" si="8">D62/$D$64</f>
        <v>0.56274641555360438</v>
      </c>
      <c r="G62" s="141">
        <f t="shared" ref="G62:G64" si="9">E62/$E$64</f>
        <v>0.2612477797224409</v>
      </c>
    </row>
    <row r="63" spans="1:7">
      <c r="A63" s="125"/>
      <c r="B63" s="129" t="s">
        <v>194</v>
      </c>
      <c r="C63" s="130">
        <v>11763002</v>
      </c>
      <c r="D63" s="130">
        <v>478487</v>
      </c>
      <c r="E63" s="131">
        <f>C63-D63</f>
        <v>11284515</v>
      </c>
      <c r="F63" s="145">
        <f t="shared" si="8"/>
        <v>0.42137731158374364</v>
      </c>
      <c r="G63" s="145">
        <f t="shared" si="9"/>
        <v>0.72693592774828864</v>
      </c>
    </row>
    <row r="64" spans="1:7">
      <c r="A64" s="135"/>
      <c r="B64" s="132" t="s">
        <v>9</v>
      </c>
      <c r="C64" s="133">
        <v>16658928</v>
      </c>
      <c r="D64" s="133">
        <v>1135531</v>
      </c>
      <c r="E64" s="134">
        <f>C64-D64</f>
        <v>15523397</v>
      </c>
      <c r="F64" s="146">
        <f t="shared" si="8"/>
        <v>1</v>
      </c>
      <c r="G64" s="146">
        <f t="shared" si="9"/>
        <v>1</v>
      </c>
    </row>
    <row r="65" spans="1:7" ht="3.75" customHeight="1">
      <c r="C65" s="11"/>
    </row>
    <row r="66" spans="1:7">
      <c r="A66" s="115" t="s">
        <v>103</v>
      </c>
      <c r="B66" s="115" t="s">
        <v>187</v>
      </c>
      <c r="C66" s="120">
        <f>SUM(C11:C28)</f>
        <v>9187929</v>
      </c>
      <c r="D66" s="120">
        <f>SUM(D11:D28)</f>
        <v>916075</v>
      </c>
      <c r="E66" s="120">
        <f>SUM(E11:E28)</f>
        <v>8271854</v>
      </c>
      <c r="F66" s="124">
        <f t="shared" ref="F66" si="10">D66/$D$64</f>
        <v>0.80673711241701018</v>
      </c>
      <c r="G66" s="124">
        <f t="shared" ref="G66" si="11">E66/$E$64</f>
        <v>0.53286365091352106</v>
      </c>
    </row>
    <row r="67" spans="1:7">
      <c r="A67" s="114" t="s">
        <v>104</v>
      </c>
      <c r="B67" s="114" t="s">
        <v>188</v>
      </c>
      <c r="C67" s="119">
        <f>SUM(C29:C45)+C59</f>
        <v>4756990.0999999996</v>
      </c>
      <c r="D67" s="119">
        <f t="shared" ref="D67:E67" si="12">SUM(D29:D45)+D59</f>
        <v>202130.1</v>
      </c>
      <c r="E67" s="119">
        <f t="shared" si="12"/>
        <v>4554860</v>
      </c>
      <c r="F67" s="124">
        <f t="shared" ref="F67:F68" si="13">D67/$D$64</f>
        <v>0.17800491576187705</v>
      </c>
      <c r="G67" s="124">
        <f t="shared" ref="G67:G68" si="14">E67/$E$64</f>
        <v>0.29341902419940685</v>
      </c>
    </row>
    <row r="68" spans="1:7">
      <c r="A68" s="116" t="s">
        <v>105</v>
      </c>
      <c r="B68" s="117" t="s">
        <v>106</v>
      </c>
      <c r="C68" s="118">
        <f>SUM(C46:C58)+C60</f>
        <v>2714010</v>
      </c>
      <c r="D68" s="118">
        <f t="shared" ref="D68:E68" si="15">SUM(D46:D58)+D60</f>
        <v>17327</v>
      </c>
      <c r="E68" s="118">
        <f t="shared" si="15"/>
        <v>2696683</v>
      </c>
      <c r="F68" s="124">
        <f t="shared" si="13"/>
        <v>1.5258940530905806E-2</v>
      </c>
      <c r="G68" s="124">
        <f t="shared" si="14"/>
        <v>0.17371732488707209</v>
      </c>
    </row>
    <row r="69" spans="1:7" ht="3.75" customHeight="1">
      <c r="C69" s="11"/>
      <c r="F69" s="124"/>
      <c r="G69" s="124"/>
    </row>
    <row r="70" spans="1:7">
      <c r="C70" s="11"/>
    </row>
    <row r="71" spans="1:7">
      <c r="C71" s="11"/>
    </row>
    <row r="72" spans="1:7">
      <c r="C72" s="11"/>
    </row>
    <row r="73" spans="1:7">
      <c r="C73" s="11"/>
    </row>
    <row r="74" spans="1:7">
      <c r="C74" s="11"/>
    </row>
    <row r="75" spans="1:7">
      <c r="C75" s="11"/>
    </row>
    <row r="76" spans="1:7">
      <c r="C76" s="11"/>
    </row>
    <row r="77" spans="1:7">
      <c r="C77" s="11"/>
    </row>
    <row r="78" spans="1:7">
      <c r="C78" s="11"/>
    </row>
    <row r="79" spans="1:7">
      <c r="C79" s="11"/>
    </row>
    <row r="80" spans="1:7">
      <c r="C80" s="11"/>
    </row>
    <row r="81" spans="1:3">
      <c r="C81" s="11"/>
    </row>
    <row r="82" spans="1:3">
      <c r="C82" s="11"/>
    </row>
    <row r="83" spans="1:3">
      <c r="C83" s="11"/>
    </row>
    <row r="84" spans="1:3">
      <c r="C84" s="11"/>
    </row>
    <row r="85" spans="1:3">
      <c r="C85" s="11"/>
    </row>
    <row r="86" spans="1:3">
      <c r="C86" s="11"/>
    </row>
    <row r="87" spans="1:3">
      <c r="C87" s="11"/>
    </row>
    <row r="88" spans="1:3">
      <c r="C88" s="11"/>
    </row>
    <row r="89" spans="1:3">
      <c r="C89" s="11"/>
    </row>
    <row r="90" spans="1:3">
      <c r="C90" s="11"/>
    </row>
    <row r="91" spans="1:3">
      <c r="C91" s="11"/>
    </row>
    <row r="92" spans="1:3">
      <c r="C92" s="11"/>
    </row>
    <row r="93" spans="1:3">
      <c r="A93" s="9"/>
      <c r="C93" s="11"/>
    </row>
    <row r="94" spans="1:3">
      <c r="C94" s="11"/>
    </row>
    <row r="95" spans="1:3">
      <c r="C95" s="11"/>
    </row>
    <row r="96" spans="1:3">
      <c r="C96" s="11"/>
    </row>
    <row r="97" spans="3:3">
      <c r="C97" s="11"/>
    </row>
    <row r="98" spans="3:3">
      <c r="C98" s="11"/>
    </row>
    <row r="99" spans="3:3">
      <c r="C99" s="11"/>
    </row>
    <row r="100" spans="3:3">
      <c r="C100" s="11"/>
    </row>
    <row r="101" spans="3:3">
      <c r="C101" s="11"/>
    </row>
    <row r="102" spans="3:3">
      <c r="C102" s="11"/>
    </row>
    <row r="103" spans="3:3">
      <c r="C103" s="11"/>
    </row>
    <row r="104" spans="3:3">
      <c r="C104" s="11"/>
    </row>
    <row r="105" spans="3:3">
      <c r="C105" s="11"/>
    </row>
    <row r="106" spans="3:3">
      <c r="C106" s="11"/>
    </row>
    <row r="107" spans="3:3">
      <c r="C107" s="11"/>
    </row>
    <row r="108" spans="3:3">
      <c r="C108" s="11"/>
    </row>
    <row r="109" spans="3:3">
      <c r="C109" s="11"/>
    </row>
    <row r="110" spans="3:3">
      <c r="C110" s="11"/>
    </row>
    <row r="111" spans="3:3">
      <c r="C111" s="11"/>
    </row>
    <row r="112" spans="3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  <row r="120" spans="3:3">
      <c r="C120" s="11"/>
    </row>
    <row r="121" spans="3:3">
      <c r="C121" s="11"/>
    </row>
    <row r="122" spans="3:3">
      <c r="C122" s="11"/>
    </row>
    <row r="123" spans="3:3">
      <c r="C123" s="11"/>
    </row>
    <row r="124" spans="3:3">
      <c r="C124" s="11"/>
    </row>
    <row r="125" spans="3:3">
      <c r="C125" s="11"/>
    </row>
    <row r="126" spans="3:3">
      <c r="C126" s="11"/>
    </row>
    <row r="127" spans="3:3">
      <c r="C127" s="11"/>
    </row>
    <row r="128" spans="3:3">
      <c r="C128" s="11"/>
    </row>
    <row r="129" spans="3:3">
      <c r="C129" s="11"/>
    </row>
    <row r="130" spans="3:3">
      <c r="C130" s="11"/>
    </row>
    <row r="131" spans="3:3">
      <c r="C131" s="11"/>
    </row>
    <row r="132" spans="3:3">
      <c r="C132" s="11"/>
    </row>
    <row r="133" spans="3:3">
      <c r="C133" s="11"/>
    </row>
    <row r="134" spans="3:3">
      <c r="C134" s="11"/>
    </row>
    <row r="135" spans="3:3">
      <c r="C135" s="11"/>
    </row>
    <row r="136" spans="3:3">
      <c r="C136" s="11"/>
    </row>
    <row r="137" spans="3:3">
      <c r="C137" s="11"/>
    </row>
    <row r="138" spans="3:3">
      <c r="C138" s="11"/>
    </row>
    <row r="139" spans="3:3">
      <c r="C139" s="11"/>
    </row>
    <row r="140" spans="3:3">
      <c r="C140" s="11"/>
    </row>
    <row r="141" spans="3:3">
      <c r="C141" s="11"/>
    </row>
    <row r="142" spans="3:3">
      <c r="C142" s="11"/>
    </row>
    <row r="143" spans="3:3">
      <c r="C143" s="11"/>
    </row>
    <row r="144" spans="3:3">
      <c r="C144" s="11"/>
    </row>
    <row r="145" spans="3:3">
      <c r="C145" s="11"/>
    </row>
    <row r="146" spans="3:3">
      <c r="C146" s="11"/>
    </row>
    <row r="147" spans="3:3">
      <c r="C147" s="11"/>
    </row>
    <row r="148" spans="3:3">
      <c r="C148" s="11"/>
    </row>
    <row r="149" spans="3:3">
      <c r="C149" s="11"/>
    </row>
    <row r="150" spans="3:3">
      <c r="C150" s="11"/>
    </row>
    <row r="151" spans="3:3">
      <c r="C151" s="11"/>
    </row>
    <row r="152" spans="3:3">
      <c r="C152" s="11"/>
    </row>
    <row r="153" spans="3:3">
      <c r="C153" s="11"/>
    </row>
    <row r="154" spans="3:3">
      <c r="C154" s="11"/>
    </row>
    <row r="155" spans="3:3">
      <c r="C155" s="11"/>
    </row>
    <row r="156" spans="3:3">
      <c r="C156" s="11"/>
    </row>
    <row r="157" spans="3:3">
      <c r="C157" s="11"/>
    </row>
    <row r="158" spans="3:3">
      <c r="C158" s="11"/>
    </row>
    <row r="159" spans="3:3">
      <c r="C159" s="11"/>
    </row>
    <row r="160" spans="3:3">
      <c r="C160" s="11"/>
    </row>
    <row r="161" spans="3:3">
      <c r="C161" s="11"/>
    </row>
    <row r="162" spans="3:3">
      <c r="C162" s="11"/>
    </row>
    <row r="163" spans="3:3">
      <c r="C163" s="11"/>
    </row>
    <row r="164" spans="3:3">
      <c r="C164" s="11"/>
    </row>
    <row r="165" spans="3:3">
      <c r="C165" s="11"/>
    </row>
    <row r="166" spans="3:3">
      <c r="C166" s="11"/>
    </row>
    <row r="167" spans="3:3">
      <c r="C167" s="11"/>
    </row>
    <row r="168" spans="3:3">
      <c r="C168" s="11"/>
    </row>
    <row r="169" spans="3:3">
      <c r="C169" s="11"/>
    </row>
    <row r="170" spans="3:3">
      <c r="C170" s="11"/>
    </row>
    <row r="171" spans="3:3">
      <c r="C171" s="11"/>
    </row>
    <row r="172" spans="3:3">
      <c r="C172" s="11"/>
    </row>
    <row r="173" spans="3:3">
      <c r="C173" s="11"/>
    </row>
    <row r="174" spans="3:3">
      <c r="C174" s="11"/>
    </row>
    <row r="175" spans="3:3">
      <c r="C175" s="11"/>
    </row>
    <row r="176" spans="3:3">
      <c r="C176" s="11"/>
    </row>
    <row r="177" spans="3:3">
      <c r="C177" s="11"/>
    </row>
    <row r="178" spans="3:3">
      <c r="C178" s="11"/>
    </row>
    <row r="179" spans="3:3">
      <c r="C179" s="11"/>
    </row>
    <row r="180" spans="3:3">
      <c r="C180" s="11"/>
    </row>
    <row r="181" spans="3:3">
      <c r="C181" s="11"/>
    </row>
    <row r="182" spans="3:3">
      <c r="C182" s="11"/>
    </row>
    <row r="183" spans="3:3">
      <c r="C183" s="11"/>
    </row>
    <row r="184" spans="3:3">
      <c r="C184" s="11"/>
    </row>
    <row r="185" spans="3:3">
      <c r="C185" s="11"/>
    </row>
    <row r="186" spans="3:3">
      <c r="C186" s="11"/>
    </row>
    <row r="187" spans="3:3">
      <c r="C187" s="11"/>
    </row>
    <row r="188" spans="3:3">
      <c r="C188" s="11"/>
    </row>
    <row r="189" spans="3:3">
      <c r="C189" s="11"/>
    </row>
    <row r="190" spans="3:3">
      <c r="C190" s="11"/>
    </row>
    <row r="191" spans="3:3">
      <c r="C191" s="11"/>
    </row>
    <row r="192" spans="3:3">
      <c r="C192" s="11"/>
    </row>
    <row r="193" spans="3:3">
      <c r="C193" s="11"/>
    </row>
    <row r="194" spans="3:3">
      <c r="C194" s="11"/>
    </row>
    <row r="195" spans="3:3">
      <c r="C195" s="11"/>
    </row>
    <row r="196" spans="3:3">
      <c r="C196" s="11"/>
    </row>
    <row r="197" spans="3:3">
      <c r="C197" s="11"/>
    </row>
    <row r="198" spans="3:3">
      <c r="C198" s="11"/>
    </row>
    <row r="199" spans="3:3">
      <c r="C199" s="11"/>
    </row>
    <row r="200" spans="3:3">
      <c r="C200" s="11"/>
    </row>
    <row r="201" spans="3:3">
      <c r="C201" s="11"/>
    </row>
    <row r="202" spans="3:3">
      <c r="C202" s="11"/>
    </row>
    <row r="203" spans="3:3">
      <c r="C203" s="11"/>
    </row>
    <row r="204" spans="3:3">
      <c r="C204" s="11"/>
    </row>
    <row r="205" spans="3:3">
      <c r="C205" s="11"/>
    </row>
    <row r="206" spans="3:3">
      <c r="C206" s="11"/>
    </row>
  </sheetData>
  <sortState ref="A18:H22">
    <sortCondition ref="H18:H22"/>
  </sortState>
  <mergeCells count="10">
    <mergeCell ref="A5:A9"/>
    <mergeCell ref="B5:B9"/>
    <mergeCell ref="C5:C8"/>
    <mergeCell ref="D5:D8"/>
    <mergeCell ref="E5:E8"/>
    <mergeCell ref="F5:F8"/>
    <mergeCell ref="G5:G8"/>
    <mergeCell ref="B1:E1"/>
    <mergeCell ref="B2:E2"/>
    <mergeCell ref="B3:E3"/>
  </mergeCells>
  <conditionalFormatting sqref="B91 A92:B65530 H5:IV9 A5:E5 I42:P42 F1:IV3 B1:B4 C4:IV4 Q31:IV43 C9:E9 A10:XFD11 H12:IV30 H44:IV60 H31:P41 H43:P43 A12:G60 A61:XFD61 A62:E63 H62:XFD63 C64:E64 H64:IV64 F62:G64 A64:B90 C65:IV65530">
    <cfRule type="cellIs" dxfId="3" priority="3" stopIfTrue="1" operator="equal">
      <formula>" "</formula>
    </cfRule>
  </conditionalFormatting>
  <conditionalFormatting sqref="F5:G5 F9:G9">
    <cfRule type="cellIs" dxfId="2" priority="1" stopIfTrue="1" operator="equal">
      <formula>" "</formula>
    </cfRule>
  </conditionalFormatting>
  <hyperlinks>
    <hyperlink ref="B2" r:id="rId1" xr:uid="{00000000-0004-0000-0300-000000000000}"/>
    <hyperlink ref="B3" r:id="rId2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55" orientation="portrait" r:id="rId3"/>
  <headerFooter>
    <oddFooter>&amp;L&amp;9Statistisches Bundesamt, Fachserie 3, Reihe 2.2.1,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6"/>
  <sheetViews>
    <sheetView topLeftCell="A5" zoomScaleNormal="100" workbookViewId="0">
      <selection activeCell="E56" sqref="E56"/>
    </sheetView>
  </sheetViews>
  <sheetFormatPr baseColWidth="10" defaultColWidth="9.140625" defaultRowHeight="12.75"/>
  <cols>
    <col min="1" max="1" width="4.28515625" style="1" bestFit="1" customWidth="1"/>
    <col min="2" max="2" width="58" style="1" customWidth="1"/>
    <col min="3" max="5" width="10.85546875" style="1" customWidth="1"/>
    <col min="6" max="6" width="12.7109375" style="1" customWidth="1"/>
    <col min="7" max="7" width="13.28515625" style="1" customWidth="1"/>
    <col min="8" max="8" width="7.42578125" style="1" customWidth="1"/>
    <col min="9" max="16384" width="9.140625" style="1"/>
  </cols>
  <sheetData>
    <row r="1" spans="1:9" ht="15.75" customHeight="1">
      <c r="B1" s="189" t="s">
        <v>100</v>
      </c>
      <c r="C1" s="189"/>
      <c r="D1" s="189"/>
      <c r="E1" s="189"/>
    </row>
    <row r="2" spans="1:9" s="20" customFormat="1" ht="10.5" customHeight="1">
      <c r="A2" s="30"/>
      <c r="B2" s="190" t="s">
        <v>85</v>
      </c>
      <c r="C2" s="190"/>
      <c r="D2" s="190"/>
      <c r="E2" s="190"/>
    </row>
    <row r="3" spans="1:9" s="20" customFormat="1" ht="10.5" customHeight="1">
      <c r="A3" s="30"/>
      <c r="B3" s="191" t="s">
        <v>86</v>
      </c>
      <c r="C3" s="191"/>
      <c r="D3" s="191"/>
      <c r="E3" s="191"/>
    </row>
    <row r="4" spans="1:9" ht="12.75" customHeight="1">
      <c r="B4" s="2" t="s">
        <v>0</v>
      </c>
    </row>
    <row r="5" spans="1:9" s="3" customFormat="1" ht="12.75" customHeight="1">
      <c r="A5" s="41" t="s">
        <v>2</v>
      </c>
      <c r="B5" s="207" t="s">
        <v>174</v>
      </c>
      <c r="C5" s="157" t="s">
        <v>175</v>
      </c>
      <c r="D5" s="201" t="s">
        <v>176</v>
      </c>
      <c r="E5" s="204" t="s">
        <v>89</v>
      </c>
      <c r="F5" s="201" t="s">
        <v>172</v>
      </c>
      <c r="G5" s="204" t="s">
        <v>173</v>
      </c>
      <c r="H5" s="195" t="s">
        <v>196</v>
      </c>
      <c r="I5" s="196"/>
    </row>
    <row r="6" spans="1:9" s="3" customFormat="1">
      <c r="A6" s="42"/>
      <c r="B6" s="208"/>
      <c r="C6" s="158"/>
      <c r="D6" s="202"/>
      <c r="E6" s="205"/>
      <c r="F6" s="202"/>
      <c r="G6" s="205"/>
      <c r="H6" s="197"/>
      <c r="I6" s="198"/>
    </row>
    <row r="7" spans="1:9" s="3" customFormat="1" ht="10.5" customHeight="1">
      <c r="A7" s="42"/>
      <c r="B7" s="208"/>
      <c r="C7" s="158"/>
      <c r="D7" s="202"/>
      <c r="E7" s="205"/>
      <c r="F7" s="202"/>
      <c r="G7" s="205"/>
      <c r="H7" s="197"/>
      <c r="I7" s="198"/>
    </row>
    <row r="8" spans="1:9" s="3" customFormat="1" ht="4.5" customHeight="1">
      <c r="A8" s="42"/>
      <c r="B8" s="208"/>
      <c r="C8" s="160"/>
      <c r="D8" s="203"/>
      <c r="E8" s="206"/>
      <c r="F8" s="203"/>
      <c r="G8" s="206"/>
      <c r="H8" s="199"/>
      <c r="I8" s="200"/>
    </row>
    <row r="9" spans="1:9" s="3" customFormat="1">
      <c r="A9" s="42"/>
      <c r="B9" s="209"/>
      <c r="C9" s="15" t="s">
        <v>6</v>
      </c>
      <c r="D9" s="15" t="s">
        <v>6</v>
      </c>
      <c r="E9" s="15" t="s">
        <v>6</v>
      </c>
      <c r="F9" s="15" t="s">
        <v>107</v>
      </c>
      <c r="G9" s="15" t="s">
        <v>107</v>
      </c>
      <c r="H9" s="113" t="s">
        <v>182</v>
      </c>
      <c r="I9" s="113" t="s">
        <v>181</v>
      </c>
    </row>
    <row r="10" spans="1:9" ht="5.25" customHeight="1"/>
    <row r="11" spans="1:9">
      <c r="A11" s="5">
        <v>1</v>
      </c>
      <c r="B11" s="31" t="s">
        <v>96</v>
      </c>
      <c r="C11" s="36">
        <v>3201699</v>
      </c>
      <c r="D11" s="36">
        <v>90538</v>
      </c>
      <c r="E11" s="37">
        <f>C11-D11</f>
        <v>3111161</v>
      </c>
      <c r="F11" s="112">
        <f>D11/D$49</f>
        <v>0.1892172619109819</v>
      </c>
      <c r="G11" s="112">
        <f>E11/E$49</f>
        <v>0.27570179134858697</v>
      </c>
      <c r="H11" s="112">
        <f>F11</f>
        <v>0.1892172619109819</v>
      </c>
      <c r="I11" s="112">
        <f>G11</f>
        <v>0.27570179134858697</v>
      </c>
    </row>
    <row r="12" spans="1:9">
      <c r="A12" s="5">
        <v>10</v>
      </c>
      <c r="B12" s="6" t="s">
        <v>27</v>
      </c>
      <c r="C12" s="7">
        <v>2137607</v>
      </c>
      <c r="D12" s="7">
        <v>16625</v>
      </c>
      <c r="E12" s="21">
        <f>C12-D12</f>
        <v>2120982</v>
      </c>
      <c r="F12" s="40">
        <f t="shared" ref="F12:F49" si="0">D12/D$49</f>
        <v>3.4744935599086285E-2</v>
      </c>
      <c r="G12" s="40">
        <f t="shared" ref="G12:G49" si="1">E12/E$49</f>
        <v>0.18795508712603068</v>
      </c>
      <c r="H12" s="40"/>
      <c r="I12" s="40"/>
    </row>
    <row r="13" spans="1:9">
      <c r="A13" s="5">
        <v>4</v>
      </c>
      <c r="B13" s="6" t="s">
        <v>18</v>
      </c>
      <c r="C13" s="7">
        <v>1604997</v>
      </c>
      <c r="D13" s="7">
        <v>29313</v>
      </c>
      <c r="E13" s="21">
        <f>C13-D13</f>
        <v>1575684</v>
      </c>
      <c r="F13" s="40">
        <f t="shared" si="0"/>
        <v>6.1261852464121282E-2</v>
      </c>
      <c r="G13" s="40">
        <f t="shared" si="1"/>
        <v>0.13963240777295258</v>
      </c>
      <c r="H13" s="40"/>
      <c r="I13" s="40"/>
    </row>
    <row r="14" spans="1:9">
      <c r="A14" s="5">
        <v>22</v>
      </c>
      <c r="B14" s="6" t="s">
        <v>97</v>
      </c>
      <c r="C14" s="7">
        <v>1325658</v>
      </c>
      <c r="D14" s="7">
        <v>5228</v>
      </c>
      <c r="E14" s="21">
        <v>1320430</v>
      </c>
      <c r="F14" s="40">
        <f t="shared" si="0"/>
        <v>1.0926106665384849E-2</v>
      </c>
      <c r="G14" s="40">
        <f t="shared" si="1"/>
        <v>0.11701256101835125</v>
      </c>
      <c r="H14" s="40"/>
      <c r="I14" s="40"/>
    </row>
    <row r="15" spans="1:9">
      <c r="A15" s="5">
        <v>2</v>
      </c>
      <c r="B15" s="31" t="s">
        <v>16</v>
      </c>
      <c r="C15" s="36">
        <v>570902</v>
      </c>
      <c r="D15" s="36">
        <v>52464</v>
      </c>
      <c r="E15" s="37">
        <f t="shared" ref="E15:E44" si="2">C15-D15</f>
        <v>518438</v>
      </c>
      <c r="F15" s="112">
        <f t="shared" si="0"/>
        <v>0.10964561210649401</v>
      </c>
      <c r="G15" s="112">
        <f t="shared" si="1"/>
        <v>4.5942426413541036E-2</v>
      </c>
      <c r="H15" s="112">
        <f t="shared" ref="H15:I46" si="3">F15</f>
        <v>0.10964561210649401</v>
      </c>
      <c r="I15" s="112">
        <f t="shared" si="3"/>
        <v>4.5942426413541036E-2</v>
      </c>
    </row>
    <row r="16" spans="1:9">
      <c r="A16" s="5">
        <v>7</v>
      </c>
      <c r="B16" s="6" t="s">
        <v>23</v>
      </c>
      <c r="C16" s="7">
        <v>416336</v>
      </c>
      <c r="D16" s="7">
        <v>9468</v>
      </c>
      <c r="E16" s="21">
        <f t="shared" si="2"/>
        <v>406868</v>
      </c>
      <c r="F16" s="40">
        <f t="shared" si="0"/>
        <v>1.9787371443738284E-2</v>
      </c>
      <c r="G16" s="40">
        <f t="shared" si="1"/>
        <v>3.6055426396260713E-2</v>
      </c>
      <c r="H16" s="40"/>
    </row>
    <row r="17" spans="1:10">
      <c r="A17" s="5">
        <v>3</v>
      </c>
      <c r="B17" s="6" t="s">
        <v>17</v>
      </c>
      <c r="C17" s="7">
        <v>396092</v>
      </c>
      <c r="D17" s="7">
        <v>25199</v>
      </c>
      <c r="E17" s="21">
        <f t="shared" si="2"/>
        <v>370893</v>
      </c>
      <c r="F17" s="40">
        <f t="shared" si="0"/>
        <v>5.2663917723992502E-2</v>
      </c>
      <c r="G17" s="40">
        <f t="shared" si="1"/>
        <v>3.2867429393288058E-2</v>
      </c>
      <c r="H17" s="40"/>
    </row>
    <row r="18" spans="1:10">
      <c r="A18" s="5">
        <v>15</v>
      </c>
      <c r="B18" s="31" t="s">
        <v>33</v>
      </c>
      <c r="C18" s="36">
        <v>334485</v>
      </c>
      <c r="D18" s="36">
        <v>2161</v>
      </c>
      <c r="E18" s="37">
        <f t="shared" si="2"/>
        <v>332324</v>
      </c>
      <c r="F18" s="112">
        <f t="shared" si="0"/>
        <v>4.5163191476466445E-3</v>
      </c>
      <c r="G18" s="112">
        <f t="shared" si="1"/>
        <v>2.9449559861456164E-2</v>
      </c>
      <c r="H18" s="112">
        <f t="shared" si="3"/>
        <v>4.5163191476466445E-3</v>
      </c>
      <c r="I18" s="112">
        <f t="shared" si="3"/>
        <v>2.9449559861456164E-2</v>
      </c>
    </row>
    <row r="19" spans="1:10">
      <c r="A19" s="5">
        <v>37</v>
      </c>
      <c r="B19" s="6" t="s">
        <v>62</v>
      </c>
      <c r="C19" s="7">
        <v>304835</v>
      </c>
      <c r="D19" s="7">
        <v>8400</v>
      </c>
      <c r="E19" s="21">
        <f t="shared" si="2"/>
        <v>296435</v>
      </c>
      <c r="F19" s="40">
        <f t="shared" si="0"/>
        <v>1.7555335881643597E-2</v>
      </c>
      <c r="G19" s="40">
        <f t="shared" si="1"/>
        <v>2.6269183921506595E-2</v>
      </c>
      <c r="H19" s="40"/>
    </row>
    <row r="20" spans="1:10">
      <c r="A20" s="5">
        <v>12</v>
      </c>
      <c r="B20" s="6" t="s">
        <v>29</v>
      </c>
      <c r="C20" s="7">
        <v>279275</v>
      </c>
      <c r="D20" s="7">
        <v>33683</v>
      </c>
      <c r="E20" s="21">
        <f t="shared" si="2"/>
        <v>245592</v>
      </c>
      <c r="F20" s="40">
        <f t="shared" si="0"/>
        <v>7.0394806964452536E-2</v>
      </c>
      <c r="G20" s="40">
        <f t="shared" si="1"/>
        <v>2.1763629185658401E-2</v>
      </c>
      <c r="H20" s="40"/>
    </row>
    <row r="21" spans="1:10">
      <c r="A21" s="5">
        <v>14</v>
      </c>
      <c r="B21" s="31" t="s">
        <v>32</v>
      </c>
      <c r="C21" s="36">
        <v>242519</v>
      </c>
      <c r="D21" s="36">
        <v>8308</v>
      </c>
      <c r="E21" s="37">
        <f t="shared" si="2"/>
        <v>234211</v>
      </c>
      <c r="F21" s="112">
        <f t="shared" si="0"/>
        <v>1.7363063155320834E-2</v>
      </c>
      <c r="G21" s="112">
        <f t="shared" si="1"/>
        <v>2.0755078973265575E-2</v>
      </c>
      <c r="H21" s="112">
        <f t="shared" si="3"/>
        <v>1.7363063155320834E-2</v>
      </c>
      <c r="I21" s="112">
        <f t="shared" si="3"/>
        <v>2.0755078973265575E-2</v>
      </c>
    </row>
    <row r="22" spans="1:10">
      <c r="A22" s="5">
        <v>11</v>
      </c>
      <c r="B22" s="6" t="s">
        <v>28</v>
      </c>
      <c r="C22" s="7">
        <v>261808</v>
      </c>
      <c r="D22" s="7">
        <v>88848</v>
      </c>
      <c r="E22" s="21">
        <f t="shared" si="2"/>
        <v>172960</v>
      </c>
      <c r="F22" s="40">
        <f t="shared" si="0"/>
        <v>0.18568529552527027</v>
      </c>
      <c r="G22" s="40">
        <f t="shared" si="1"/>
        <v>1.5327198377599747E-2</v>
      </c>
      <c r="H22" s="40"/>
    </row>
    <row r="23" spans="1:10">
      <c r="A23" s="5">
        <v>32</v>
      </c>
      <c r="B23" s="31" t="s">
        <v>57</v>
      </c>
      <c r="C23" s="36">
        <v>130161</v>
      </c>
      <c r="D23" s="36">
        <v>12807</v>
      </c>
      <c r="E23" s="37">
        <f t="shared" si="2"/>
        <v>117354</v>
      </c>
      <c r="F23" s="112">
        <f t="shared" si="0"/>
        <v>2.6765617456691614E-2</v>
      </c>
      <c r="G23" s="112">
        <f t="shared" si="1"/>
        <v>1.0399560814089041E-2</v>
      </c>
      <c r="H23" s="112">
        <f t="shared" si="3"/>
        <v>2.6765617456691614E-2</v>
      </c>
      <c r="I23" s="112">
        <f t="shared" si="3"/>
        <v>1.0399560814089041E-2</v>
      </c>
    </row>
    <row r="24" spans="1:10" ht="14.25">
      <c r="A24" s="5">
        <v>9</v>
      </c>
      <c r="B24" s="6" t="s">
        <v>26</v>
      </c>
      <c r="C24" s="7">
        <v>99461</v>
      </c>
      <c r="D24" s="7">
        <v>5482</v>
      </c>
      <c r="E24" s="21">
        <f t="shared" si="2"/>
        <v>93979</v>
      </c>
      <c r="F24" s="40">
        <f t="shared" si="0"/>
        <v>1.1456946583710739E-2</v>
      </c>
      <c r="G24" s="40">
        <f t="shared" si="1"/>
        <v>8.3281381610109083E-3</v>
      </c>
      <c r="H24" s="40"/>
    </row>
    <row r="25" spans="1:10">
      <c r="A25" s="5">
        <v>5</v>
      </c>
      <c r="B25" s="6" t="s">
        <v>21</v>
      </c>
      <c r="C25" s="7">
        <v>115538</v>
      </c>
      <c r="D25" s="7">
        <v>27218</v>
      </c>
      <c r="E25" s="21">
        <f t="shared" si="2"/>
        <v>88320</v>
      </c>
      <c r="F25" s="40">
        <f t="shared" si="0"/>
        <v>5.6883468098401835E-2</v>
      </c>
      <c r="G25" s="40">
        <f t="shared" si="1"/>
        <v>7.8266544906892329E-3</v>
      </c>
      <c r="H25" s="40"/>
    </row>
    <row r="26" spans="1:10">
      <c r="A26" s="5">
        <v>17</v>
      </c>
      <c r="B26" s="6" t="s">
        <v>36</v>
      </c>
      <c r="C26" s="7">
        <v>87550</v>
      </c>
      <c r="D26" s="7">
        <v>6936</v>
      </c>
      <c r="E26" s="21">
        <f t="shared" si="2"/>
        <v>80614</v>
      </c>
      <c r="F26" s="40">
        <f t="shared" si="0"/>
        <v>1.4495691627985714E-2</v>
      </c>
      <c r="G26" s="40">
        <f t="shared" si="1"/>
        <v>7.1437717970156446E-3</v>
      </c>
      <c r="H26" s="40"/>
    </row>
    <row r="27" spans="1:10">
      <c r="A27" s="5">
        <v>18</v>
      </c>
      <c r="B27" s="6" t="s">
        <v>37</v>
      </c>
      <c r="C27" s="7">
        <v>38762</v>
      </c>
      <c r="D27" s="7">
        <v>10995</v>
      </c>
      <c r="E27" s="21">
        <f t="shared" si="2"/>
        <v>27767</v>
      </c>
      <c r="F27" s="40">
        <f t="shared" si="0"/>
        <v>2.2978680716508493E-2</v>
      </c>
      <c r="G27" s="40">
        <f t="shared" si="1"/>
        <v>2.4606285693270823E-3</v>
      </c>
      <c r="H27" s="40"/>
    </row>
    <row r="28" spans="1:10">
      <c r="A28" s="5">
        <v>35</v>
      </c>
      <c r="B28" s="6" t="s">
        <v>95</v>
      </c>
      <c r="C28" s="7">
        <v>24264</v>
      </c>
      <c r="D28" s="7">
        <v>1897</v>
      </c>
      <c r="E28" s="21">
        <f t="shared" si="2"/>
        <v>22367</v>
      </c>
      <c r="F28" s="40">
        <f t="shared" si="0"/>
        <v>3.9645800199378462E-3</v>
      </c>
      <c r="G28" s="40">
        <f t="shared" si="1"/>
        <v>1.9820967050865721E-3</v>
      </c>
      <c r="H28" s="40"/>
    </row>
    <row r="29" spans="1:10">
      <c r="A29" s="5">
        <v>26</v>
      </c>
      <c r="B29" s="31" t="s">
        <v>49</v>
      </c>
      <c r="C29" s="36">
        <v>18703</v>
      </c>
      <c r="D29" s="36">
        <v>150</v>
      </c>
      <c r="E29" s="37">
        <f t="shared" si="2"/>
        <v>18553</v>
      </c>
      <c r="F29" s="112">
        <f t="shared" si="0"/>
        <v>3.1348814074363566E-4</v>
      </c>
      <c r="G29" s="112">
        <f t="shared" si="1"/>
        <v>1.6441114217137379E-3</v>
      </c>
      <c r="H29" s="112">
        <f t="shared" si="3"/>
        <v>3.1348814074363566E-4</v>
      </c>
      <c r="I29" s="112">
        <f t="shared" si="3"/>
        <v>1.6441114217137379E-3</v>
      </c>
    </row>
    <row r="30" spans="1:10">
      <c r="A30" s="5">
        <v>19</v>
      </c>
      <c r="B30" s="6" t="s">
        <v>38</v>
      </c>
      <c r="C30" s="7">
        <v>28628</v>
      </c>
      <c r="D30" s="7">
        <v>10503</v>
      </c>
      <c r="E30" s="21">
        <f t="shared" si="2"/>
        <v>18125</v>
      </c>
      <c r="F30" s="40">
        <f t="shared" si="0"/>
        <v>2.1950439614869369E-2</v>
      </c>
      <c r="G30" s="40">
        <f t="shared" si="1"/>
        <v>1.6061833406220826E-3</v>
      </c>
      <c r="H30" s="40"/>
    </row>
    <row r="31" spans="1:10">
      <c r="A31" s="5">
        <v>23</v>
      </c>
      <c r="B31" s="31" t="s">
        <v>45</v>
      </c>
      <c r="C31" s="36">
        <v>16696</v>
      </c>
      <c r="D31" s="36">
        <v>2338</v>
      </c>
      <c r="E31" s="37">
        <f t="shared" si="2"/>
        <v>14358</v>
      </c>
      <c r="F31" s="112">
        <f t="shared" si="0"/>
        <v>4.886235153724135E-3</v>
      </c>
      <c r="G31" s="112">
        <f t="shared" si="1"/>
        <v>1.2723630568083786E-3</v>
      </c>
      <c r="H31" s="112">
        <f t="shared" ref="H31" si="4">F31</f>
        <v>4.886235153724135E-3</v>
      </c>
      <c r="I31" s="112">
        <f t="shared" ref="I31" si="5">G31</f>
        <v>1.2723630568083786E-3</v>
      </c>
    </row>
    <row r="32" spans="1:10">
      <c r="A32" s="5">
        <v>20</v>
      </c>
      <c r="B32" s="6" t="s">
        <v>39</v>
      </c>
      <c r="C32" s="7">
        <v>15770</v>
      </c>
      <c r="D32" s="7">
        <v>3622</v>
      </c>
      <c r="E32" s="21">
        <f t="shared" si="2"/>
        <v>12148</v>
      </c>
      <c r="F32" s="40">
        <f t="shared" si="0"/>
        <v>7.5696936384896558E-3</v>
      </c>
      <c r="G32" s="40">
        <f t="shared" si="1"/>
        <v>1.0765194605173549E-3</v>
      </c>
      <c r="H32" s="40"/>
      <c r="I32" s="21"/>
      <c r="J32" s="21"/>
    </row>
    <row r="33" spans="1:9">
      <c r="A33" s="5">
        <v>36</v>
      </c>
      <c r="B33" s="6" t="s">
        <v>61</v>
      </c>
      <c r="C33" s="7">
        <v>11609</v>
      </c>
      <c r="D33" s="7">
        <v>880</v>
      </c>
      <c r="E33" s="21">
        <f t="shared" si="2"/>
        <v>10729</v>
      </c>
      <c r="F33" s="40">
        <f t="shared" si="0"/>
        <v>1.8391304256959958E-3</v>
      </c>
      <c r="G33" s="40">
        <f t="shared" si="1"/>
        <v>9.5077192063637648E-4</v>
      </c>
      <c r="H33" s="40"/>
    </row>
    <row r="34" spans="1:9">
      <c r="A34" s="5">
        <v>21</v>
      </c>
      <c r="B34" s="6" t="s">
        <v>40</v>
      </c>
      <c r="C34" s="7">
        <v>16386</v>
      </c>
      <c r="D34" s="7">
        <v>5808</v>
      </c>
      <c r="E34" s="21">
        <f t="shared" si="2"/>
        <v>10578</v>
      </c>
      <c r="F34" s="40">
        <f t="shared" si="0"/>
        <v>1.2138260809593572E-2</v>
      </c>
      <c r="G34" s="40">
        <f t="shared" si="1"/>
        <v>9.3739075184002152E-4</v>
      </c>
      <c r="H34" s="40"/>
    </row>
    <row r="35" spans="1:9">
      <c r="A35" s="5">
        <v>30</v>
      </c>
      <c r="B35" s="6" t="s">
        <v>54</v>
      </c>
      <c r="C35" s="7">
        <v>9180</v>
      </c>
      <c r="D35" s="7">
        <v>591</v>
      </c>
      <c r="E35" s="21">
        <f t="shared" si="2"/>
        <v>8589</v>
      </c>
      <c r="F35" s="40">
        <f t="shared" si="0"/>
        <v>1.2351432745299246E-3</v>
      </c>
      <c r="G35" s="40">
        <f t="shared" si="1"/>
        <v>7.6113151517810023E-4</v>
      </c>
      <c r="H35" s="40"/>
    </row>
    <row r="36" spans="1:9">
      <c r="A36" s="5">
        <v>13</v>
      </c>
      <c r="B36" s="6" t="s">
        <v>30</v>
      </c>
      <c r="C36" s="7">
        <v>12349</v>
      </c>
      <c r="D36" s="7">
        <v>4838</v>
      </c>
      <c r="E36" s="21">
        <f t="shared" si="2"/>
        <v>7511</v>
      </c>
      <c r="F36" s="40">
        <f t="shared" si="0"/>
        <v>1.0111037499451395E-2</v>
      </c>
      <c r="G36" s="40">
        <f t="shared" si="1"/>
        <v>6.6560237635379096E-4</v>
      </c>
      <c r="H36" s="40"/>
    </row>
    <row r="37" spans="1:9">
      <c r="A37" s="5">
        <v>33</v>
      </c>
      <c r="B37" s="6" t="s">
        <v>59</v>
      </c>
      <c r="C37" s="7">
        <v>7307</v>
      </c>
      <c r="D37" s="7">
        <v>124</v>
      </c>
      <c r="E37" s="21">
        <f t="shared" si="2"/>
        <v>7183</v>
      </c>
      <c r="F37" s="40">
        <f t="shared" si="0"/>
        <v>2.5915019634807217E-4</v>
      </c>
      <c r="G37" s="40">
        <f t="shared" si="1"/>
        <v>6.3653599645177486E-4</v>
      </c>
      <c r="H37" s="40"/>
    </row>
    <row r="38" spans="1:9">
      <c r="A38" s="5">
        <v>28</v>
      </c>
      <c r="B38" s="6" t="s">
        <v>51</v>
      </c>
      <c r="C38" s="7">
        <v>7125</v>
      </c>
      <c r="D38" s="7">
        <v>1219</v>
      </c>
      <c r="E38" s="21">
        <f t="shared" si="2"/>
        <v>5906</v>
      </c>
      <c r="F38" s="40">
        <f t="shared" si="0"/>
        <v>2.5476136237766126E-3</v>
      </c>
      <c r="G38" s="40">
        <f t="shared" si="1"/>
        <v>5.233720722600838E-4</v>
      </c>
      <c r="H38" s="40"/>
    </row>
    <row r="39" spans="1:9">
      <c r="A39" s="5">
        <v>6</v>
      </c>
      <c r="B39" s="6" t="s">
        <v>22</v>
      </c>
      <c r="C39" s="7">
        <v>10788</v>
      </c>
      <c r="D39" s="7">
        <v>5039</v>
      </c>
      <c r="E39" s="21">
        <f t="shared" si="2"/>
        <v>5749</v>
      </c>
      <c r="F39" s="40">
        <f t="shared" si="0"/>
        <v>1.0531111608047868E-2</v>
      </c>
      <c r="G39" s="40">
        <f t="shared" si="1"/>
        <v>5.0945920139235047E-4</v>
      </c>
      <c r="H39" s="40"/>
    </row>
    <row r="40" spans="1:9">
      <c r="A40" s="5">
        <v>38</v>
      </c>
      <c r="B40" s="6" t="s">
        <v>63</v>
      </c>
      <c r="C40" s="7">
        <v>5554</v>
      </c>
      <c r="D40" s="7">
        <v>324</v>
      </c>
      <c r="E40" s="21">
        <f t="shared" si="2"/>
        <v>5230</v>
      </c>
      <c r="F40" s="40">
        <f t="shared" si="0"/>
        <v>6.7713438400625304E-4</v>
      </c>
      <c r="G40" s="40">
        <f t="shared" si="1"/>
        <v>4.6346697221812366E-4</v>
      </c>
      <c r="H40" s="40"/>
    </row>
    <row r="41" spans="1:9">
      <c r="A41" s="5">
        <v>16</v>
      </c>
      <c r="B41" s="31" t="s">
        <v>34</v>
      </c>
      <c r="C41" s="36">
        <v>5550</v>
      </c>
      <c r="D41" s="36">
        <v>351</v>
      </c>
      <c r="E41" s="37">
        <f t="shared" si="2"/>
        <v>5199</v>
      </c>
      <c r="F41" s="112">
        <f t="shared" si="0"/>
        <v>7.3356224934010747E-4</v>
      </c>
      <c r="G41" s="112">
        <f t="shared" si="1"/>
        <v>4.6071984484933557E-4</v>
      </c>
      <c r="H41" s="112">
        <f t="shared" ref="H41" si="6">F41</f>
        <v>7.3356224934010747E-4</v>
      </c>
      <c r="I41" s="112">
        <f t="shared" ref="I41" si="7">G41</f>
        <v>4.6071984484933557E-4</v>
      </c>
    </row>
    <row r="42" spans="1:9">
      <c r="A42" s="5">
        <v>8</v>
      </c>
      <c r="B42" s="6" t="s">
        <v>24</v>
      </c>
      <c r="C42" s="7">
        <v>8672</v>
      </c>
      <c r="D42" s="7">
        <v>3808</v>
      </c>
      <c r="E42" s="21">
        <f t="shared" si="2"/>
        <v>4864</v>
      </c>
      <c r="F42" s="40">
        <f t="shared" si="0"/>
        <v>7.9584189330117634E-3</v>
      </c>
      <c r="G42" s="40">
        <f t="shared" si="1"/>
        <v>4.3103314586404468E-4</v>
      </c>
      <c r="H42" s="40"/>
    </row>
    <row r="43" spans="1:9">
      <c r="A43" s="5">
        <v>25</v>
      </c>
      <c r="B43" s="6" t="s">
        <v>47</v>
      </c>
      <c r="C43" s="7">
        <v>5211</v>
      </c>
      <c r="D43" s="7">
        <v>1655</v>
      </c>
      <c r="E43" s="21">
        <f t="shared" si="2"/>
        <v>3556</v>
      </c>
      <c r="F43" s="40">
        <f t="shared" si="0"/>
        <v>3.458819152871447E-3</v>
      </c>
      <c r="G43" s="40">
        <f t="shared" si="1"/>
        <v>3.1512209430356554E-4</v>
      </c>
      <c r="H43" s="40"/>
    </row>
    <row r="44" spans="1:9">
      <c r="A44" s="5">
        <v>24</v>
      </c>
      <c r="B44" s="31" t="s">
        <v>46</v>
      </c>
      <c r="C44" s="36">
        <v>4158</v>
      </c>
      <c r="D44" s="36">
        <v>826</v>
      </c>
      <c r="E44" s="37">
        <f t="shared" si="2"/>
        <v>3332</v>
      </c>
      <c r="F44" s="112">
        <f t="shared" si="0"/>
        <v>1.7262746950282872E-3</v>
      </c>
      <c r="G44" s="112">
        <f t="shared" si="1"/>
        <v>2.9527188363877402E-4</v>
      </c>
      <c r="H44" s="112">
        <f t="shared" si="3"/>
        <v>1.7262746950282872E-3</v>
      </c>
      <c r="I44" s="112">
        <f t="shared" si="3"/>
        <v>2.9527188363877402E-4</v>
      </c>
    </row>
    <row r="45" spans="1:9">
      <c r="A45" s="5">
        <v>31</v>
      </c>
      <c r="B45" s="6" t="s">
        <v>98</v>
      </c>
      <c r="C45" s="7">
        <v>2939</v>
      </c>
      <c r="D45" s="1">
        <v>41</v>
      </c>
      <c r="E45" s="21">
        <v>2898</v>
      </c>
      <c r="F45" s="40">
        <f t="shared" si="0"/>
        <v>8.5686758469927089E-5</v>
      </c>
      <c r="G45" s="40">
        <f t="shared" si="1"/>
        <v>2.5681210047574045E-4</v>
      </c>
      <c r="H45" s="40"/>
    </row>
    <row r="46" spans="1:9">
      <c r="A46" s="5">
        <v>27</v>
      </c>
      <c r="B46" s="31" t="s">
        <v>50</v>
      </c>
      <c r="C46" s="36">
        <v>2041</v>
      </c>
      <c r="D46" s="36">
        <v>62</v>
      </c>
      <c r="E46" s="37">
        <f>C46-D46</f>
        <v>1979</v>
      </c>
      <c r="F46" s="112">
        <f t="shared" si="0"/>
        <v>1.2957509817403609E-4</v>
      </c>
      <c r="G46" s="112">
        <f t="shared" si="1"/>
        <v>1.753730665429573E-4</v>
      </c>
      <c r="H46" s="112">
        <f t="shared" si="3"/>
        <v>1.2957509817403609E-4</v>
      </c>
      <c r="I46" s="112">
        <f t="shared" si="3"/>
        <v>1.753730665429573E-4</v>
      </c>
    </row>
    <row r="47" spans="1:9">
      <c r="A47" s="5">
        <v>34</v>
      </c>
      <c r="B47" s="6" t="s">
        <v>60</v>
      </c>
      <c r="C47" s="7">
        <v>1003</v>
      </c>
      <c r="D47" s="7">
        <v>124</v>
      </c>
      <c r="E47" s="21">
        <f>C47-D47</f>
        <v>879</v>
      </c>
      <c r="F47" s="40">
        <f t="shared" si="0"/>
        <v>2.5915019634807217E-4</v>
      </c>
      <c r="G47" s="40">
        <f t="shared" si="1"/>
        <v>7.7894353456927474E-5</v>
      </c>
      <c r="H47" s="40"/>
    </row>
    <row r="48" spans="1:9">
      <c r="A48" s="5">
        <v>29</v>
      </c>
      <c r="B48" s="6" t="s">
        <v>52</v>
      </c>
      <c r="C48" s="7">
        <v>1386</v>
      </c>
      <c r="D48" s="7">
        <v>615</v>
      </c>
      <c r="E48" s="21">
        <f>C48-D48</f>
        <v>771</v>
      </c>
      <c r="F48" s="40">
        <f t="shared" si="0"/>
        <v>1.2853013770489062E-3</v>
      </c>
      <c r="G48" s="40">
        <f t="shared" si="1"/>
        <v>6.8323716172117273E-5</v>
      </c>
      <c r="H48" s="40"/>
    </row>
    <row r="49" spans="1:9">
      <c r="A49" s="34">
        <v>99</v>
      </c>
      <c r="B49" s="29" t="s">
        <v>10</v>
      </c>
      <c r="C49" s="22">
        <v>11763002</v>
      </c>
      <c r="D49" s="22">
        <v>478487</v>
      </c>
      <c r="E49" s="23">
        <f>C49-D49</f>
        <v>11284515</v>
      </c>
      <c r="F49" s="40">
        <f t="shared" si="0"/>
        <v>1</v>
      </c>
      <c r="G49" s="40">
        <f t="shared" si="1"/>
        <v>1</v>
      </c>
    </row>
    <row r="50" spans="1:9">
      <c r="B50" s="1" t="s">
        <v>178</v>
      </c>
      <c r="C50" s="11"/>
      <c r="F50" s="40">
        <f>F22</f>
        <v>0.18568529552527027</v>
      </c>
      <c r="G50" s="40">
        <f>G22</f>
        <v>1.5327198377599747E-2</v>
      </c>
    </row>
    <row r="51" spans="1:9">
      <c r="B51" s="1" t="s">
        <v>179</v>
      </c>
      <c r="C51" s="11"/>
      <c r="F51" s="40">
        <f>F26+F27+F30+F32</f>
        <v>6.6994505597853221E-2</v>
      </c>
      <c r="G51" s="40">
        <f>G26+G27+G30+G32</f>
        <v>1.2287103167482164E-2</v>
      </c>
    </row>
    <row r="52" spans="1:9" ht="13.5" customHeight="1">
      <c r="B52" s="194" t="s">
        <v>180</v>
      </c>
      <c r="C52" s="194"/>
      <c r="D52" s="194"/>
      <c r="E52" s="194"/>
      <c r="F52" s="194"/>
      <c r="G52" s="194"/>
      <c r="H52" s="40">
        <f>SUM(H11:H46)</f>
        <v>0.35529700911414519</v>
      </c>
      <c r="I52" s="40">
        <f>SUM(I11:I46)</f>
        <v>0.38609625668449193</v>
      </c>
    </row>
    <row r="53" spans="1:9" ht="13.5" customHeight="1">
      <c r="B53" s="1" t="s">
        <v>177</v>
      </c>
      <c r="C53" s="11"/>
      <c r="F53" s="40">
        <f>F13</f>
        <v>6.1261852464121282E-2</v>
      </c>
      <c r="G53" s="40">
        <f>G13</f>
        <v>0.13963240777295258</v>
      </c>
    </row>
    <row r="54" spans="1:9">
      <c r="C54" s="11"/>
    </row>
    <row r="55" spans="1:9">
      <c r="C55" s="11"/>
    </row>
    <row r="56" spans="1:9">
      <c r="C56" s="11"/>
    </row>
    <row r="57" spans="1:9">
      <c r="C57" s="11"/>
    </row>
    <row r="58" spans="1:9">
      <c r="C58" s="11"/>
    </row>
    <row r="59" spans="1:9">
      <c r="C59" s="11"/>
    </row>
    <row r="60" spans="1:9">
      <c r="C60" s="11"/>
    </row>
    <row r="61" spans="1:9">
      <c r="C61" s="11"/>
    </row>
    <row r="62" spans="1:9">
      <c r="C62" s="11"/>
    </row>
    <row r="63" spans="1:9">
      <c r="C63" s="11"/>
    </row>
    <row r="64" spans="1:9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1:3">
      <c r="C81" s="11"/>
    </row>
    <row r="82" spans="1:3">
      <c r="C82" s="11"/>
    </row>
    <row r="83" spans="1:3">
      <c r="A83" s="9"/>
      <c r="C83" s="11"/>
    </row>
    <row r="84" spans="1:3">
      <c r="C84" s="11"/>
    </row>
    <row r="85" spans="1:3">
      <c r="C85" s="11"/>
    </row>
    <row r="86" spans="1:3">
      <c r="C86" s="11"/>
    </row>
    <row r="87" spans="1:3">
      <c r="C87" s="11"/>
    </row>
    <row r="88" spans="1:3">
      <c r="C88" s="11"/>
    </row>
    <row r="89" spans="1:3">
      <c r="C89" s="11"/>
    </row>
    <row r="90" spans="1:3">
      <c r="C90" s="11"/>
    </row>
    <row r="91" spans="1:3">
      <c r="C91" s="11"/>
    </row>
    <row r="92" spans="1:3">
      <c r="C92" s="11"/>
    </row>
    <row r="93" spans="1:3">
      <c r="C93" s="11"/>
    </row>
    <row r="94" spans="1:3">
      <c r="C94" s="11"/>
    </row>
    <row r="95" spans="1:3">
      <c r="C95" s="11"/>
    </row>
    <row r="96" spans="1:3">
      <c r="C96" s="11"/>
    </row>
    <row r="97" spans="3:3">
      <c r="C97" s="11"/>
    </row>
    <row r="98" spans="3:3">
      <c r="C98" s="11"/>
    </row>
    <row r="99" spans="3:3">
      <c r="C99" s="11"/>
    </row>
    <row r="100" spans="3:3">
      <c r="C100" s="11"/>
    </row>
    <row r="101" spans="3:3">
      <c r="C101" s="11"/>
    </row>
    <row r="102" spans="3:3">
      <c r="C102" s="11"/>
    </row>
    <row r="103" spans="3:3">
      <c r="C103" s="11"/>
    </row>
    <row r="104" spans="3:3">
      <c r="C104" s="11"/>
    </row>
    <row r="105" spans="3:3">
      <c r="C105" s="11"/>
    </row>
    <row r="106" spans="3:3">
      <c r="C106" s="11"/>
    </row>
    <row r="107" spans="3:3">
      <c r="C107" s="11"/>
    </row>
    <row r="108" spans="3:3">
      <c r="C108" s="11"/>
    </row>
    <row r="109" spans="3:3">
      <c r="C109" s="11"/>
    </row>
    <row r="110" spans="3:3">
      <c r="C110" s="11"/>
    </row>
    <row r="111" spans="3:3">
      <c r="C111" s="11"/>
    </row>
    <row r="112" spans="3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  <row r="120" spans="3:3">
      <c r="C120" s="11"/>
    </row>
    <row r="121" spans="3:3">
      <c r="C121" s="11"/>
    </row>
    <row r="122" spans="3:3">
      <c r="C122" s="11"/>
    </row>
    <row r="123" spans="3:3">
      <c r="C123" s="11"/>
    </row>
    <row r="124" spans="3:3">
      <c r="C124" s="11"/>
    </row>
    <row r="125" spans="3:3">
      <c r="C125" s="11"/>
    </row>
    <row r="126" spans="3:3">
      <c r="C126" s="11"/>
    </row>
    <row r="127" spans="3:3">
      <c r="C127" s="11"/>
    </row>
    <row r="128" spans="3:3">
      <c r="C128" s="11"/>
    </row>
    <row r="129" spans="3:3">
      <c r="C129" s="11"/>
    </row>
    <row r="130" spans="3:3">
      <c r="C130" s="11"/>
    </row>
    <row r="131" spans="3:3">
      <c r="C131" s="11"/>
    </row>
    <row r="132" spans="3:3">
      <c r="C132" s="11"/>
    </row>
    <row r="133" spans="3:3">
      <c r="C133" s="11"/>
    </row>
    <row r="134" spans="3:3">
      <c r="C134" s="11"/>
    </row>
    <row r="135" spans="3:3">
      <c r="C135" s="11"/>
    </row>
    <row r="136" spans="3:3">
      <c r="C136" s="11"/>
    </row>
    <row r="137" spans="3:3">
      <c r="C137" s="11"/>
    </row>
    <row r="138" spans="3:3">
      <c r="C138" s="11"/>
    </row>
    <row r="139" spans="3:3">
      <c r="C139" s="11"/>
    </row>
    <row r="140" spans="3:3">
      <c r="C140" s="11"/>
    </row>
    <row r="141" spans="3:3">
      <c r="C141" s="11"/>
    </row>
    <row r="142" spans="3:3">
      <c r="C142" s="11"/>
    </row>
    <row r="143" spans="3:3">
      <c r="C143" s="11"/>
    </row>
    <row r="144" spans="3:3">
      <c r="C144" s="11"/>
    </row>
    <row r="145" spans="3:3">
      <c r="C145" s="11"/>
    </row>
    <row r="146" spans="3:3">
      <c r="C146" s="11"/>
    </row>
    <row r="147" spans="3:3">
      <c r="C147" s="11"/>
    </row>
    <row r="148" spans="3:3">
      <c r="C148" s="11"/>
    </row>
    <row r="149" spans="3:3">
      <c r="C149" s="11"/>
    </row>
    <row r="150" spans="3:3">
      <c r="C150" s="11"/>
    </row>
    <row r="151" spans="3:3">
      <c r="C151" s="11"/>
    </row>
    <row r="152" spans="3:3">
      <c r="C152" s="11"/>
    </row>
    <row r="153" spans="3:3">
      <c r="C153" s="11"/>
    </row>
    <row r="154" spans="3:3">
      <c r="C154" s="11"/>
    </row>
    <row r="155" spans="3:3">
      <c r="C155" s="11"/>
    </row>
    <row r="156" spans="3:3">
      <c r="C156" s="11"/>
    </row>
    <row r="157" spans="3:3">
      <c r="C157" s="11"/>
    </row>
    <row r="158" spans="3:3">
      <c r="C158" s="11"/>
    </row>
    <row r="159" spans="3:3">
      <c r="C159" s="11"/>
    </row>
    <row r="160" spans="3:3">
      <c r="C160" s="11"/>
    </row>
    <row r="161" spans="3:3">
      <c r="C161" s="11"/>
    </row>
    <row r="162" spans="3:3">
      <c r="C162" s="11"/>
    </row>
    <row r="163" spans="3:3">
      <c r="C163" s="11"/>
    </row>
    <row r="164" spans="3:3">
      <c r="C164" s="11"/>
    </row>
    <row r="165" spans="3:3">
      <c r="C165" s="11"/>
    </row>
    <row r="166" spans="3:3">
      <c r="C166" s="11"/>
    </row>
    <row r="167" spans="3:3">
      <c r="C167" s="11"/>
    </row>
    <row r="168" spans="3:3">
      <c r="C168" s="11"/>
    </row>
    <row r="169" spans="3:3">
      <c r="C169" s="11"/>
    </row>
    <row r="170" spans="3:3">
      <c r="C170" s="11"/>
    </row>
    <row r="171" spans="3:3">
      <c r="C171" s="11"/>
    </row>
    <row r="172" spans="3:3">
      <c r="C172" s="11"/>
    </row>
    <row r="173" spans="3:3">
      <c r="C173" s="11"/>
    </row>
    <row r="174" spans="3:3">
      <c r="C174" s="11"/>
    </row>
    <row r="175" spans="3:3">
      <c r="C175" s="11"/>
    </row>
    <row r="176" spans="3:3">
      <c r="C176" s="11"/>
    </row>
    <row r="177" spans="3:3">
      <c r="C177" s="11"/>
    </row>
    <row r="178" spans="3:3">
      <c r="C178" s="11"/>
    </row>
    <row r="179" spans="3:3">
      <c r="C179" s="11"/>
    </row>
    <row r="180" spans="3:3">
      <c r="C180" s="11"/>
    </row>
    <row r="181" spans="3:3">
      <c r="C181" s="11"/>
    </row>
    <row r="182" spans="3:3">
      <c r="C182" s="11"/>
    </row>
    <row r="183" spans="3:3">
      <c r="C183" s="11"/>
    </row>
    <row r="184" spans="3:3">
      <c r="C184" s="11"/>
    </row>
    <row r="185" spans="3:3">
      <c r="C185" s="11"/>
    </row>
    <row r="186" spans="3:3">
      <c r="C186" s="11"/>
    </row>
    <row r="187" spans="3:3">
      <c r="C187" s="11"/>
    </row>
    <row r="188" spans="3:3">
      <c r="C188" s="11"/>
    </row>
    <row r="189" spans="3:3">
      <c r="C189" s="11"/>
    </row>
    <row r="190" spans="3:3">
      <c r="C190" s="11"/>
    </row>
    <row r="191" spans="3:3">
      <c r="C191" s="11"/>
    </row>
    <row r="192" spans="3:3">
      <c r="C192" s="11"/>
    </row>
    <row r="193" spans="3:3">
      <c r="C193" s="11"/>
    </row>
    <row r="194" spans="3:3">
      <c r="C194" s="11"/>
    </row>
    <row r="195" spans="3:3">
      <c r="C195" s="11"/>
    </row>
    <row r="196" spans="3:3">
      <c r="C196" s="11"/>
    </row>
  </sheetData>
  <sortState ref="A14:E51">
    <sortCondition descending="1" ref="E14:E51"/>
  </sortState>
  <mergeCells count="11">
    <mergeCell ref="B1:E1"/>
    <mergeCell ref="B2:E2"/>
    <mergeCell ref="B3:E3"/>
    <mergeCell ref="B52:G52"/>
    <mergeCell ref="H5:I8"/>
    <mergeCell ref="C5:C8"/>
    <mergeCell ref="D5:D8"/>
    <mergeCell ref="E5:E8"/>
    <mergeCell ref="B5:B9"/>
    <mergeCell ref="F5:F8"/>
    <mergeCell ref="G5:G8"/>
  </mergeCells>
  <conditionalFormatting sqref="B81 A82:B65533 H9:IV9 A5:E5 F10:IV10 F1:IV3 B1:B4 C4:IV4 C50:E50 H50:IV50 C51:IV51 C9:E9 A50:B80 C53:IV65533 H5 H52:IV52 J5:IV8 A11:IV48 A49:XFD49">
    <cfRule type="cellIs" dxfId="1" priority="3" stopIfTrue="1" operator="equal">
      <formula>" "</formula>
    </cfRule>
  </conditionalFormatting>
  <conditionalFormatting sqref="F5:G5 F9:G9">
    <cfRule type="cellIs" dxfId="0" priority="1" stopIfTrue="1" operator="equal">
      <formula>" "</formula>
    </cfRule>
  </conditionalFormatting>
  <hyperlinks>
    <hyperlink ref="B2" r:id="rId1" xr:uid="{00000000-0004-0000-0400-000000000000}"/>
    <hyperlink ref="B3" r:id="rId2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55" orientation="portrait" r:id="rId3"/>
  <headerFooter>
    <oddFooter>&amp;L&amp;9Statistisches Bundesamt, Fachserie 3, Reihe 2.2.1,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Destatis 2016 Betriebe Hektar</vt:lpstr>
      <vt:lpstr>Destatis 16 öko- und konvivieh</vt:lpstr>
      <vt:lpstr>nur ha 2016</vt:lpstr>
      <vt:lpstr>Hauptverwertung</vt:lpstr>
      <vt:lpstr>Fruchtfolge auf Ackerl</vt:lpstr>
      <vt:lpstr>'Destatis 16 öko- und konvivieh'!Druckbereich</vt:lpstr>
      <vt:lpstr>'Destatis 2016 Betriebe Hektar'!Druckbereich</vt:lpstr>
      <vt:lpstr>'Fruchtfolge auf Ackerl'!Druckbereich</vt:lpstr>
      <vt:lpstr>Hauptverwertung!Druckbereich</vt:lpstr>
      <vt:lpstr>'nur ha 2016'!Druckbereich</vt:lpstr>
    </vt:vector>
  </TitlesOfParts>
  <Company>IT.Niedersachsen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Keckl, Georg (LSN)</dc:creator>
  <cp:lastModifiedBy>Georg Keckl</cp:lastModifiedBy>
  <dcterms:created xsi:type="dcterms:W3CDTF">2019-05-16T12:11:21Z</dcterms:created>
  <dcterms:modified xsi:type="dcterms:W3CDTF">2019-05-22T16:06:44Z</dcterms:modified>
</cp:coreProperties>
</file>